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\Documents\41B\"/>
    </mc:Choice>
  </mc:AlternateContent>
  <bookViews>
    <workbookView xWindow="240" yWindow="132" windowWidth="20112" windowHeight="7932" activeTab="3"/>
  </bookViews>
  <sheets>
    <sheet name="mjölkras tjur" sheetId="1" r:id="rId1"/>
    <sheet name="lätt köttras" sheetId="2" r:id="rId2"/>
    <sheet name="tung köttras" sheetId="3" r:id="rId3"/>
    <sheet name="mjölkras stut (2)" sheetId="5" r:id="rId4"/>
    <sheet name="Blad1" sheetId="4" r:id="rId5"/>
  </sheets>
  <calcPr calcId="152511"/>
</workbook>
</file>

<file path=xl/calcChain.xml><?xml version="1.0" encoding="utf-8"?>
<calcChain xmlns="http://schemas.openxmlformats.org/spreadsheetml/2006/main">
  <c r="I7" i="5" l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G13" i="4" l="1"/>
  <c r="G10" i="4"/>
  <c r="F9" i="4"/>
  <c r="G9" i="4" s="1"/>
  <c r="F10" i="4"/>
  <c r="F12" i="4"/>
  <c r="G12" i="4" s="1"/>
  <c r="F13" i="4"/>
  <c r="F14" i="4"/>
  <c r="G14" i="4" s="1"/>
  <c r="F15" i="4"/>
  <c r="G15" i="4" s="1"/>
  <c r="F7" i="4"/>
  <c r="G7" i="4" s="1"/>
  <c r="F6" i="4"/>
  <c r="G6" i="4" s="1"/>
  <c r="I40" i="2"/>
  <c r="I27" i="2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M27" i="2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D26" i="2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5" i="3"/>
  <c r="D46" i="3" s="1"/>
  <c r="D47" i="3" s="1"/>
  <c r="D48" i="3" s="1"/>
  <c r="D49" i="3" s="1"/>
  <c r="D38" i="3"/>
  <c r="D39" i="3" s="1"/>
  <c r="D40" i="3" s="1"/>
  <c r="D41" i="3" s="1"/>
  <c r="D42" i="3" s="1"/>
  <c r="D43" i="3" s="1"/>
  <c r="D44" i="3" s="1"/>
  <c r="D17" i="3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I29" i="1" l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D6" i="3" l="1"/>
  <c r="D7" i="3" s="1"/>
  <c r="D8" i="3" s="1"/>
  <c r="D9" i="3" s="1"/>
  <c r="D10" i="3" s="1"/>
  <c r="D11" i="3" s="1"/>
  <c r="D12" i="3" s="1"/>
  <c r="D6" i="2"/>
  <c r="D7" i="2" s="1"/>
  <c r="D8" i="2" s="1"/>
  <c r="D9" i="2" s="1"/>
  <c r="D10" i="2" s="1"/>
  <c r="D11" i="2" s="1"/>
  <c r="D12" i="2" s="1"/>
  <c r="D13" i="2" s="1"/>
  <c r="D14" i="2" s="1"/>
  <c r="D15" i="2" s="1"/>
  <c r="D27" i="1" l="1"/>
  <c r="D26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7" i="1"/>
</calcChain>
</file>

<file path=xl/comments1.xml><?xml version="1.0" encoding="utf-8"?>
<comments xmlns="http://schemas.openxmlformats.org/spreadsheetml/2006/main">
  <authors>
    <author>Carin Clason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Carin Clason:</t>
        </r>
        <r>
          <rPr>
            <sz val="9"/>
            <color indexed="81"/>
            <rFont val="Tahoma"/>
            <charset val="1"/>
          </rPr>
          <t xml:space="preserve">
Här beror ju på vilken typ av bete och koncept som vill användas.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Carin Clason:</t>
        </r>
        <r>
          <rPr>
            <sz val="9"/>
            <color indexed="81"/>
            <rFont val="Tahoma"/>
            <charset val="1"/>
          </rPr>
          <t xml:space="preserve">
Här beror ju på vilken typ av bete och koncept som vill användas.</t>
        </r>
      </text>
    </comment>
  </commentList>
</comments>
</file>

<file path=xl/comments2.xml><?xml version="1.0" encoding="utf-8"?>
<comments xmlns="http://schemas.openxmlformats.org/spreadsheetml/2006/main">
  <authors>
    <author>Carin Clason</author>
  </authors>
  <commentList>
    <comment ref="B35" authorId="0" shapeId="0">
      <text>
        <r>
          <rPr>
            <b/>
            <sz val="9"/>
            <color indexed="81"/>
            <rFont val="Tahoma"/>
            <charset val="1"/>
          </rPr>
          <t>Carin Clason:</t>
        </r>
        <r>
          <rPr>
            <sz val="9"/>
            <color indexed="81"/>
            <rFont val="Tahoma"/>
            <charset val="1"/>
          </rPr>
          <t xml:space="preserve">
Här beror ju på vilken typ av bete och koncept som vill användas.</t>
        </r>
      </text>
    </comment>
  </commentList>
</comments>
</file>

<file path=xl/sharedStrings.xml><?xml version="1.0" encoding="utf-8"?>
<sst xmlns="http://schemas.openxmlformats.org/spreadsheetml/2006/main" count="108" uniqueCount="42">
  <si>
    <t>Tillväxt</t>
  </si>
  <si>
    <t>Mjölkrastjur</t>
  </si>
  <si>
    <t>tillv</t>
  </si>
  <si>
    <t>kg</t>
  </si>
  <si>
    <t>Mån</t>
  </si>
  <si>
    <t>dgr</t>
  </si>
  <si>
    <t>16 månader</t>
  </si>
  <si>
    <t>18 månader</t>
  </si>
  <si>
    <t>Hereford, Aberdeen Angus mfl</t>
  </si>
  <si>
    <t>Slaktvikt  kg</t>
  </si>
  <si>
    <t>slaktålder mån</t>
  </si>
  <si>
    <t>avvänjningsvikt</t>
  </si>
  <si>
    <t>mån</t>
  </si>
  <si>
    <t>tillväxt kg</t>
  </si>
  <si>
    <t>slaktvikt</t>
  </si>
  <si>
    <t>slaktutbyte</t>
  </si>
  <si>
    <t>Charolais mfl</t>
  </si>
  <si>
    <t>14 månader</t>
  </si>
  <si>
    <t>tjur</t>
  </si>
  <si>
    <t>kviga</t>
  </si>
  <si>
    <t>till liv</t>
  </si>
  <si>
    <t>till slakt</t>
  </si>
  <si>
    <t>även stut</t>
  </si>
  <si>
    <t>Naturbete extensivt</t>
  </si>
  <si>
    <t>Slaktdata något  omarbetat från  Taurus</t>
  </si>
  <si>
    <t xml:space="preserve">Antal </t>
  </si>
  <si>
    <t>slaktålder</t>
  </si>
  <si>
    <t>%</t>
  </si>
  <si>
    <t>slaktutbyte*</t>
  </si>
  <si>
    <t>levande</t>
  </si>
  <si>
    <t>vikt</t>
  </si>
  <si>
    <t>tillväxt</t>
  </si>
  <si>
    <t>Hereford</t>
  </si>
  <si>
    <t>g</t>
  </si>
  <si>
    <t>Charolais</t>
  </si>
  <si>
    <t>Ras/kön</t>
  </si>
  <si>
    <t>stut</t>
  </si>
  <si>
    <t>ungtjur</t>
  </si>
  <si>
    <t>SRB</t>
  </si>
  <si>
    <t>SLB</t>
  </si>
  <si>
    <t>*ungerfärliga slaktytbyten</t>
  </si>
  <si>
    <t>Mjölkrasstut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</si>
</sst>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sv-SE" sz="1400">
                <a:latin typeface="Arial" pitchFamily="34" charset="0"/>
                <a:cs typeface="Arial" pitchFamily="34" charset="0"/>
              </a:rPr>
              <a:t>tillväxt för en mjölkrastjur vid 16</a:t>
            </a:r>
            <a:r>
              <a:rPr lang="sv-SE" sz="1400" baseline="0">
                <a:latin typeface="Arial" pitchFamily="34" charset="0"/>
                <a:cs typeface="Arial" pitchFamily="34" charset="0"/>
              </a:rPr>
              <a:t> månaders slaktålder!</a:t>
            </a:r>
            <a:endParaRPr lang="sv-SE" sz="14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'mjölkras tjur'!$D$5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val>
            <c:numRef>
              <c:f>'mjölkras tjur'!$D$6:$D$21</c:f>
              <c:numCache>
                <c:formatCode>0</c:formatCode>
                <c:ptCount val="16"/>
                <c:pt idx="0">
                  <c:v>40</c:v>
                </c:pt>
                <c:pt idx="1">
                  <c:v>67.36</c:v>
                </c:pt>
                <c:pt idx="2">
                  <c:v>97.759999999999991</c:v>
                </c:pt>
                <c:pt idx="3">
                  <c:v>131.19999999999999</c:v>
                </c:pt>
                <c:pt idx="4">
                  <c:v>167.67999999999998</c:v>
                </c:pt>
                <c:pt idx="5">
                  <c:v>207.2</c:v>
                </c:pt>
                <c:pt idx="6">
                  <c:v>246.71999999999997</c:v>
                </c:pt>
                <c:pt idx="7">
                  <c:v>286.23999999999995</c:v>
                </c:pt>
                <c:pt idx="8">
                  <c:v>325.75999999999993</c:v>
                </c:pt>
                <c:pt idx="9">
                  <c:v>365.27999999999992</c:v>
                </c:pt>
                <c:pt idx="10">
                  <c:v>404.7999999999999</c:v>
                </c:pt>
                <c:pt idx="11">
                  <c:v>444.31999999999988</c:v>
                </c:pt>
                <c:pt idx="12">
                  <c:v>483.83999999999986</c:v>
                </c:pt>
                <c:pt idx="13">
                  <c:v>520.31999999999982</c:v>
                </c:pt>
                <c:pt idx="14">
                  <c:v>556.79999999999984</c:v>
                </c:pt>
                <c:pt idx="15">
                  <c:v>593.27999999999986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449352"/>
        <c:axId val="244450136"/>
      </c:lineChart>
      <c:catAx>
        <c:axId val="244449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44450136"/>
        <c:crosses val="autoZero"/>
        <c:auto val="1"/>
        <c:lblAlgn val="ctr"/>
        <c:lblOffset val="100"/>
        <c:noMultiLvlLbl val="0"/>
      </c:catAx>
      <c:valAx>
        <c:axId val="244450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4449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Mjölkrastjur tillväxt och vikt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18 månaders slaktålder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906255468066492"/>
          <c:y val="5.0925925925925923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'mjölkras tjur'!$I$5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val>
            <c:numRef>
              <c:f>'mjölkras tjur'!$I$6:$I$23</c:f>
              <c:numCache>
                <c:formatCode>0</c:formatCode>
                <c:ptCount val="18"/>
                <c:pt idx="0">
                  <c:v>40</c:v>
                </c:pt>
                <c:pt idx="1">
                  <c:v>67.36</c:v>
                </c:pt>
                <c:pt idx="2">
                  <c:v>97.759999999999991</c:v>
                </c:pt>
                <c:pt idx="3">
                  <c:v>131.19999999999999</c:v>
                </c:pt>
                <c:pt idx="4">
                  <c:v>167.67999999999998</c:v>
                </c:pt>
                <c:pt idx="5">
                  <c:v>204.15999999999997</c:v>
                </c:pt>
                <c:pt idx="6">
                  <c:v>240.63999999999996</c:v>
                </c:pt>
                <c:pt idx="7">
                  <c:v>277.11999999999995</c:v>
                </c:pt>
                <c:pt idx="8">
                  <c:v>313.59999999999997</c:v>
                </c:pt>
                <c:pt idx="9">
                  <c:v>350.08</c:v>
                </c:pt>
                <c:pt idx="10">
                  <c:v>380.47999999999996</c:v>
                </c:pt>
                <c:pt idx="11">
                  <c:v>410.87999999999994</c:v>
                </c:pt>
                <c:pt idx="12">
                  <c:v>441.27999999999992</c:v>
                </c:pt>
                <c:pt idx="13">
                  <c:v>471.67999999999989</c:v>
                </c:pt>
                <c:pt idx="14">
                  <c:v>502.07999999999987</c:v>
                </c:pt>
                <c:pt idx="15">
                  <c:v>532.4799999999999</c:v>
                </c:pt>
                <c:pt idx="16">
                  <c:v>562.87999999999988</c:v>
                </c:pt>
                <c:pt idx="17">
                  <c:v>593.27999999999986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451312"/>
        <c:axId val="149899592"/>
      </c:lineChart>
      <c:catAx>
        <c:axId val="24445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99592"/>
        <c:crosses val="autoZero"/>
        <c:auto val="1"/>
        <c:lblAlgn val="ctr"/>
        <c:lblOffset val="100"/>
        <c:noMultiLvlLbl val="0"/>
      </c:catAx>
      <c:valAx>
        <c:axId val="149899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4451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Tillväxter och vikter vid olika intensitet, mjölkrastjurar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18 mån</c:v>
          </c:tx>
          <c:marker>
            <c:symbol val="none"/>
          </c:marker>
          <c:val>
            <c:numRef>
              <c:f>'mjölkras tjur'!$I$6:$I$23</c:f>
              <c:numCache>
                <c:formatCode>0</c:formatCode>
                <c:ptCount val="18"/>
                <c:pt idx="0">
                  <c:v>40</c:v>
                </c:pt>
                <c:pt idx="1">
                  <c:v>67.36</c:v>
                </c:pt>
                <c:pt idx="2">
                  <c:v>97.759999999999991</c:v>
                </c:pt>
                <c:pt idx="3">
                  <c:v>131.19999999999999</c:v>
                </c:pt>
                <c:pt idx="4">
                  <c:v>167.67999999999998</c:v>
                </c:pt>
                <c:pt idx="5">
                  <c:v>204.15999999999997</c:v>
                </c:pt>
                <c:pt idx="6">
                  <c:v>240.63999999999996</c:v>
                </c:pt>
                <c:pt idx="7">
                  <c:v>277.11999999999995</c:v>
                </c:pt>
                <c:pt idx="8">
                  <c:v>313.59999999999997</c:v>
                </c:pt>
                <c:pt idx="9">
                  <c:v>350.08</c:v>
                </c:pt>
                <c:pt idx="10">
                  <c:v>380.47999999999996</c:v>
                </c:pt>
                <c:pt idx="11">
                  <c:v>410.87999999999994</c:v>
                </c:pt>
                <c:pt idx="12">
                  <c:v>441.27999999999992</c:v>
                </c:pt>
                <c:pt idx="13">
                  <c:v>471.67999999999989</c:v>
                </c:pt>
                <c:pt idx="14">
                  <c:v>502.07999999999987</c:v>
                </c:pt>
                <c:pt idx="15">
                  <c:v>532.4799999999999</c:v>
                </c:pt>
                <c:pt idx="16">
                  <c:v>562.87999999999988</c:v>
                </c:pt>
                <c:pt idx="17">
                  <c:v>593.27999999999986</c:v>
                </c:pt>
              </c:numCache>
            </c:numRef>
          </c:val>
          <c:smooth val="0"/>
        </c:ser>
        <c:ser>
          <c:idx val="2"/>
          <c:order val="1"/>
          <c:tx>
            <c:v>16 mån</c:v>
          </c:tx>
          <c:marker>
            <c:symbol val="none"/>
          </c:marker>
          <c:val>
            <c:numRef>
              <c:f>'mjölkras tjur'!$D$6:$D$21</c:f>
              <c:numCache>
                <c:formatCode>0</c:formatCode>
                <c:ptCount val="16"/>
                <c:pt idx="0">
                  <c:v>40</c:v>
                </c:pt>
                <c:pt idx="1">
                  <c:v>67.36</c:v>
                </c:pt>
                <c:pt idx="2">
                  <c:v>97.759999999999991</c:v>
                </c:pt>
                <c:pt idx="3">
                  <c:v>131.19999999999999</c:v>
                </c:pt>
                <c:pt idx="4">
                  <c:v>167.67999999999998</c:v>
                </c:pt>
                <c:pt idx="5">
                  <c:v>207.2</c:v>
                </c:pt>
                <c:pt idx="6">
                  <c:v>246.71999999999997</c:v>
                </c:pt>
                <c:pt idx="7">
                  <c:v>286.23999999999995</c:v>
                </c:pt>
                <c:pt idx="8">
                  <c:v>325.75999999999993</c:v>
                </c:pt>
                <c:pt idx="9">
                  <c:v>365.27999999999992</c:v>
                </c:pt>
                <c:pt idx="10">
                  <c:v>404.7999999999999</c:v>
                </c:pt>
                <c:pt idx="11">
                  <c:v>444.31999999999988</c:v>
                </c:pt>
                <c:pt idx="12">
                  <c:v>483.83999999999986</c:v>
                </c:pt>
                <c:pt idx="13">
                  <c:v>520.31999999999982</c:v>
                </c:pt>
                <c:pt idx="14">
                  <c:v>556.79999999999984</c:v>
                </c:pt>
                <c:pt idx="15">
                  <c:v>593.27999999999986</c:v>
                </c:pt>
              </c:numCache>
            </c:numRef>
          </c:val>
          <c:smooth val="0"/>
        </c:ser>
        <c:ser>
          <c:idx val="3"/>
          <c:order val="2"/>
          <c:tx>
            <c:v>14 mån</c:v>
          </c:tx>
          <c:marker>
            <c:symbol val="none"/>
          </c:marker>
          <c:val>
            <c:numRef>
              <c:f>'mjölkras tjur'!$I$28:$I$41</c:f>
              <c:numCache>
                <c:formatCode>0</c:formatCode>
                <c:ptCount val="14"/>
                <c:pt idx="0" formatCode="General">
                  <c:v>40</c:v>
                </c:pt>
                <c:pt idx="1">
                  <c:v>70.400000000000006</c:v>
                </c:pt>
                <c:pt idx="2">
                  <c:v>106.88</c:v>
                </c:pt>
                <c:pt idx="3">
                  <c:v>143.35999999999999</c:v>
                </c:pt>
                <c:pt idx="4">
                  <c:v>188.95999999999998</c:v>
                </c:pt>
                <c:pt idx="5">
                  <c:v>234.55999999999997</c:v>
                </c:pt>
                <c:pt idx="6">
                  <c:v>280.15999999999997</c:v>
                </c:pt>
                <c:pt idx="7">
                  <c:v>325.76</c:v>
                </c:pt>
                <c:pt idx="8">
                  <c:v>368.32</c:v>
                </c:pt>
                <c:pt idx="9">
                  <c:v>410.88</c:v>
                </c:pt>
                <c:pt idx="10">
                  <c:v>453.44</c:v>
                </c:pt>
                <c:pt idx="11">
                  <c:v>496</c:v>
                </c:pt>
                <c:pt idx="12">
                  <c:v>538.55999999999995</c:v>
                </c:pt>
                <c:pt idx="13">
                  <c:v>578.07999999999993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01160"/>
        <c:axId val="149902336"/>
      </c:lineChart>
      <c:catAx>
        <c:axId val="149901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902336"/>
        <c:crosses val="autoZero"/>
        <c:auto val="1"/>
        <c:lblAlgn val="ctr"/>
        <c:lblOffset val="100"/>
        <c:noMultiLvlLbl val="0"/>
      </c:catAx>
      <c:valAx>
        <c:axId val="14990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49901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tillväxt och vikt lätt köttrastjur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'lätt köttras'!$D$4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cat>
            <c:numRef>
              <c:f>'lätt köttras'!$A$5:$A$15</c:f>
              <c:numCache>
                <c:formatCode>General</c:formatCode>
                <c:ptCount val="1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</c:numCache>
            </c:numRef>
          </c:cat>
          <c:val>
            <c:numRef>
              <c:f>'lätt köttras'!$D$5:$D$15</c:f>
              <c:numCache>
                <c:formatCode>0</c:formatCode>
                <c:ptCount val="11"/>
                <c:pt idx="0">
                  <c:v>270</c:v>
                </c:pt>
                <c:pt idx="1">
                  <c:v>303.44</c:v>
                </c:pt>
                <c:pt idx="2">
                  <c:v>339.92</c:v>
                </c:pt>
                <c:pt idx="3">
                  <c:v>379.44</c:v>
                </c:pt>
                <c:pt idx="4">
                  <c:v>422</c:v>
                </c:pt>
                <c:pt idx="5">
                  <c:v>464.56</c:v>
                </c:pt>
                <c:pt idx="6">
                  <c:v>507.12</c:v>
                </c:pt>
                <c:pt idx="7">
                  <c:v>546.64</c:v>
                </c:pt>
                <c:pt idx="8">
                  <c:v>586.16</c:v>
                </c:pt>
                <c:pt idx="9">
                  <c:v>625.67999999999995</c:v>
                </c:pt>
                <c:pt idx="10">
                  <c:v>665.19999999999993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629288"/>
        <c:axId val="464628112"/>
      </c:lineChart>
      <c:catAx>
        <c:axId val="46462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628112"/>
        <c:crosses val="autoZero"/>
        <c:auto val="1"/>
        <c:lblAlgn val="ctr"/>
        <c:lblOffset val="100"/>
        <c:noMultiLvlLbl val="0"/>
      </c:catAx>
      <c:valAx>
        <c:axId val="464628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4629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Tillväxt/vikter på lätt köttraskviga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intensivare uppfödning</c:v>
          </c:tx>
          <c:marker>
            <c:symbol val="none"/>
          </c:marker>
          <c:cat>
            <c:numRef>
              <c:f>'lätt köttras'!$J$26:$J$44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'lätt köttras'!$I$26:$I$41</c:f>
              <c:numCache>
                <c:formatCode>0</c:formatCode>
                <c:ptCount val="16"/>
                <c:pt idx="0">
                  <c:v>270</c:v>
                </c:pt>
                <c:pt idx="1">
                  <c:v>300.39999999999998</c:v>
                </c:pt>
                <c:pt idx="2">
                  <c:v>327.76</c:v>
                </c:pt>
                <c:pt idx="3">
                  <c:v>355.12</c:v>
                </c:pt>
                <c:pt idx="4">
                  <c:v>382.48</c:v>
                </c:pt>
                <c:pt idx="5">
                  <c:v>408.32</c:v>
                </c:pt>
                <c:pt idx="6">
                  <c:v>434.15999999999997</c:v>
                </c:pt>
                <c:pt idx="7">
                  <c:v>459.99999999999994</c:v>
                </c:pt>
                <c:pt idx="8">
                  <c:v>482.79999999999995</c:v>
                </c:pt>
                <c:pt idx="9">
                  <c:v>505.59999999999997</c:v>
                </c:pt>
                <c:pt idx="10">
                  <c:v>528.4</c:v>
                </c:pt>
                <c:pt idx="11">
                  <c:v>552.72</c:v>
                </c:pt>
                <c:pt idx="12">
                  <c:v>577.04000000000008</c:v>
                </c:pt>
                <c:pt idx="13">
                  <c:v>601.36000000000013</c:v>
                </c:pt>
                <c:pt idx="14">
                  <c:v>625.68000000000018</c:v>
                </c:pt>
              </c:numCache>
            </c:numRef>
          </c:val>
          <c:smooth val="0"/>
        </c:ser>
        <c:ser>
          <c:idx val="2"/>
          <c:order val="1"/>
          <c:tx>
            <c:v>naturbete extensivt</c:v>
          </c:tx>
          <c:marker>
            <c:symbol val="none"/>
          </c:marker>
          <c:cat>
            <c:numRef>
              <c:f>'lätt köttras'!$J$26:$J$44</c:f>
              <c:numCache>
                <c:formatCode>General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'lätt köttras'!$M$26:$M$44</c:f>
              <c:numCache>
                <c:formatCode>0</c:formatCode>
                <c:ptCount val="19"/>
                <c:pt idx="0">
                  <c:v>270</c:v>
                </c:pt>
                <c:pt idx="1">
                  <c:v>292.8</c:v>
                </c:pt>
                <c:pt idx="2">
                  <c:v>315.60000000000002</c:v>
                </c:pt>
                <c:pt idx="3">
                  <c:v>338.40000000000003</c:v>
                </c:pt>
                <c:pt idx="4">
                  <c:v>361.20000000000005</c:v>
                </c:pt>
                <c:pt idx="5">
                  <c:v>382.48</c:v>
                </c:pt>
                <c:pt idx="6">
                  <c:v>403.76</c:v>
                </c:pt>
                <c:pt idx="7">
                  <c:v>422</c:v>
                </c:pt>
                <c:pt idx="8">
                  <c:v>440.24</c:v>
                </c:pt>
                <c:pt idx="9">
                  <c:v>458.48</c:v>
                </c:pt>
                <c:pt idx="10">
                  <c:v>476.72</c:v>
                </c:pt>
                <c:pt idx="11">
                  <c:v>494.96000000000004</c:v>
                </c:pt>
                <c:pt idx="12">
                  <c:v>513.20000000000005</c:v>
                </c:pt>
                <c:pt idx="13">
                  <c:v>531.44000000000005</c:v>
                </c:pt>
                <c:pt idx="14">
                  <c:v>549.68000000000006</c:v>
                </c:pt>
                <c:pt idx="15">
                  <c:v>567.92000000000007</c:v>
                </c:pt>
                <c:pt idx="16">
                  <c:v>586.16000000000008</c:v>
                </c:pt>
                <c:pt idx="17">
                  <c:v>604.40000000000009</c:v>
                </c:pt>
                <c:pt idx="18">
                  <c:v>622.6400000000001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627720"/>
        <c:axId val="464626544"/>
      </c:lineChart>
      <c:catAx>
        <c:axId val="46462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626544"/>
        <c:crosses val="autoZero"/>
        <c:auto val="1"/>
        <c:lblAlgn val="ctr"/>
        <c:lblOffset val="100"/>
        <c:noMultiLvlLbl val="0"/>
      </c:catAx>
      <c:valAx>
        <c:axId val="464626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64627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Naturbete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Vikt och tillväxt för tung köttras ungtjur</a:t>
            </a:r>
          </a:p>
        </c:rich>
      </c:tx>
      <c:layout>
        <c:manualLayout>
          <c:xMode val="edge"/>
          <c:yMode val="edge"/>
          <c:x val="0.16695822397200349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'tung köttras'!$D$4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cat>
            <c:numRef>
              <c:f>'tung köttras'!$A$5:$A$12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cat>
          <c:val>
            <c:numRef>
              <c:f>'tung köttras'!$D$5:$D$12</c:f>
              <c:numCache>
                <c:formatCode>0</c:formatCode>
                <c:ptCount val="8"/>
                <c:pt idx="0">
                  <c:v>310</c:v>
                </c:pt>
                <c:pt idx="1">
                  <c:v>355.6</c:v>
                </c:pt>
                <c:pt idx="2">
                  <c:v>401.20000000000005</c:v>
                </c:pt>
                <c:pt idx="3">
                  <c:v>452.88000000000005</c:v>
                </c:pt>
                <c:pt idx="4">
                  <c:v>504.56000000000006</c:v>
                </c:pt>
                <c:pt idx="5">
                  <c:v>550.16000000000008</c:v>
                </c:pt>
                <c:pt idx="6">
                  <c:v>595.7600000000001</c:v>
                </c:pt>
                <c:pt idx="7">
                  <c:v>641.36000000000013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626936"/>
        <c:axId val="464623408"/>
      </c:lineChart>
      <c:catAx>
        <c:axId val="46462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4623408"/>
        <c:crosses val="autoZero"/>
        <c:auto val="1"/>
        <c:lblAlgn val="ctr"/>
        <c:lblOffset val="100"/>
        <c:noMultiLvlLbl val="0"/>
      </c:catAx>
      <c:valAx>
        <c:axId val="46462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64626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Vikt och tillväxt för  tung köttras  kviga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'tung köttras'!$D$36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val>
            <c:numRef>
              <c:f>'tung köttras'!$D$37:$D$49</c:f>
              <c:numCache>
                <c:formatCode>0</c:formatCode>
                <c:ptCount val="13"/>
                <c:pt idx="0">
                  <c:v>310</c:v>
                </c:pt>
                <c:pt idx="1">
                  <c:v>343.44</c:v>
                </c:pt>
                <c:pt idx="2">
                  <c:v>376.88</c:v>
                </c:pt>
                <c:pt idx="3">
                  <c:v>410.32</c:v>
                </c:pt>
                <c:pt idx="4">
                  <c:v>443.76</c:v>
                </c:pt>
                <c:pt idx="5">
                  <c:v>477.2</c:v>
                </c:pt>
                <c:pt idx="6">
                  <c:v>510.64</c:v>
                </c:pt>
                <c:pt idx="7">
                  <c:v>544.07999999999993</c:v>
                </c:pt>
                <c:pt idx="8">
                  <c:v>577.52</c:v>
                </c:pt>
                <c:pt idx="9">
                  <c:v>610.96</c:v>
                </c:pt>
                <c:pt idx="10">
                  <c:v>641.36</c:v>
                </c:pt>
                <c:pt idx="11">
                  <c:v>671.76</c:v>
                </c:pt>
                <c:pt idx="12">
                  <c:v>702.16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627328"/>
        <c:axId val="464628896"/>
      </c:lineChart>
      <c:catAx>
        <c:axId val="464627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4628896"/>
        <c:crosses val="autoZero"/>
        <c:auto val="1"/>
        <c:lblAlgn val="ctr"/>
        <c:lblOffset val="100"/>
        <c:noMultiLvlLbl val="0"/>
      </c:catAx>
      <c:valAx>
        <c:axId val="46462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64627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n-US" sz="1400">
                <a:latin typeface="Arial" pitchFamily="34" charset="0"/>
                <a:cs typeface="Arial" pitchFamily="34" charset="0"/>
              </a:rPr>
              <a:t>Mjölkrastut tillväxt och vikt</a:t>
            </a:r>
            <a:r>
              <a:rPr lang="en-US" sz="1400" baseline="0">
                <a:latin typeface="Arial" pitchFamily="34" charset="0"/>
                <a:cs typeface="Arial" pitchFamily="34" charset="0"/>
              </a:rPr>
              <a:t> 24 månaders slaktålder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906255468066492"/>
          <c:y val="5.0925925925925923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'mjölkras stut (2)'!$I$5</c:f>
              <c:strCache>
                <c:ptCount val="1"/>
                <c:pt idx="0">
                  <c:v>kg</c:v>
                </c:pt>
              </c:strCache>
            </c:strRef>
          </c:tx>
          <c:marker>
            <c:symbol val="none"/>
          </c:marker>
          <c:cat>
            <c:numRef>
              <c:f>'mjölkras stut (2)'!$F$6:$F$30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'mjölkras stut (2)'!$I$6:$I$30</c:f>
              <c:numCache>
                <c:formatCode>0</c:formatCode>
                <c:ptCount val="25"/>
                <c:pt idx="0">
                  <c:v>40</c:v>
                </c:pt>
                <c:pt idx="1">
                  <c:v>65.84</c:v>
                </c:pt>
                <c:pt idx="2">
                  <c:v>91.68</c:v>
                </c:pt>
                <c:pt idx="3">
                  <c:v>117.52000000000001</c:v>
                </c:pt>
                <c:pt idx="4">
                  <c:v>143.36000000000001</c:v>
                </c:pt>
                <c:pt idx="5">
                  <c:v>169.20000000000002</c:v>
                </c:pt>
                <c:pt idx="6">
                  <c:v>195.04000000000002</c:v>
                </c:pt>
                <c:pt idx="7">
                  <c:v>219.36</c:v>
                </c:pt>
                <c:pt idx="8">
                  <c:v>243.68</c:v>
                </c:pt>
                <c:pt idx="9">
                  <c:v>268</c:v>
                </c:pt>
                <c:pt idx="10">
                  <c:v>292.32</c:v>
                </c:pt>
                <c:pt idx="11">
                  <c:v>316.64</c:v>
                </c:pt>
                <c:pt idx="12">
                  <c:v>340.96</c:v>
                </c:pt>
                <c:pt idx="13">
                  <c:v>365.28</c:v>
                </c:pt>
                <c:pt idx="14">
                  <c:v>389.59999999999997</c:v>
                </c:pt>
                <c:pt idx="15">
                  <c:v>413.91999999999996</c:v>
                </c:pt>
                <c:pt idx="16">
                  <c:v>438.23999999999995</c:v>
                </c:pt>
                <c:pt idx="17">
                  <c:v>462.55999999999995</c:v>
                </c:pt>
                <c:pt idx="18">
                  <c:v>486.87999999999994</c:v>
                </c:pt>
                <c:pt idx="19">
                  <c:v>511.19999999999993</c:v>
                </c:pt>
                <c:pt idx="20">
                  <c:v>535.52</c:v>
                </c:pt>
                <c:pt idx="21">
                  <c:v>559.84</c:v>
                </c:pt>
                <c:pt idx="22">
                  <c:v>584.16000000000008</c:v>
                </c:pt>
                <c:pt idx="23">
                  <c:v>608.48000000000013</c:v>
                </c:pt>
                <c:pt idx="24">
                  <c:v>632.80000000000018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630464"/>
        <c:axId val="464630856"/>
      </c:lineChart>
      <c:catAx>
        <c:axId val="4646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630856"/>
        <c:crosses val="autoZero"/>
        <c:auto val="1"/>
        <c:lblAlgn val="ctr"/>
        <c:lblOffset val="100"/>
        <c:noMultiLvlLbl val="0"/>
      </c:catAx>
      <c:valAx>
        <c:axId val="464630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646304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5</xdr:row>
      <xdr:rowOff>185737</xdr:rowOff>
    </xdr:from>
    <xdr:to>
      <xdr:col>18</xdr:col>
      <xdr:colOff>57150</xdr:colOff>
      <xdr:row>20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24</xdr:row>
      <xdr:rowOff>52387</xdr:rowOff>
    </xdr:from>
    <xdr:to>
      <xdr:col>18</xdr:col>
      <xdr:colOff>19050</xdr:colOff>
      <xdr:row>38</xdr:row>
      <xdr:rowOff>128587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142875</xdr:colOff>
      <xdr:row>41</xdr:row>
      <xdr:rowOff>157162</xdr:rowOff>
    </xdr:from>
    <xdr:to>
      <xdr:col>9</xdr:col>
      <xdr:colOff>447675</xdr:colOff>
      <xdr:row>56</xdr:row>
      <xdr:rowOff>42862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44</xdr:row>
      <xdr:rowOff>166687</xdr:rowOff>
    </xdr:from>
    <xdr:to>
      <xdr:col>9</xdr:col>
      <xdr:colOff>523875</xdr:colOff>
      <xdr:row>59</xdr:row>
      <xdr:rowOff>52387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15</xdr:row>
      <xdr:rowOff>4762</xdr:rowOff>
    </xdr:from>
    <xdr:to>
      <xdr:col>11</xdr:col>
      <xdr:colOff>476250</xdr:colOff>
      <xdr:row>29</xdr:row>
      <xdr:rowOff>80962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34</xdr:row>
      <xdr:rowOff>4762</xdr:rowOff>
    </xdr:from>
    <xdr:to>
      <xdr:col>11</xdr:col>
      <xdr:colOff>485775</xdr:colOff>
      <xdr:row>48</xdr:row>
      <xdr:rowOff>80962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24</xdr:row>
      <xdr:rowOff>52387</xdr:rowOff>
    </xdr:from>
    <xdr:to>
      <xdr:col>18</xdr:col>
      <xdr:colOff>19050</xdr:colOff>
      <xdr:row>38</xdr:row>
      <xdr:rowOff>128587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1" workbookViewId="0">
      <selection activeCell="M43" sqref="M43"/>
    </sheetView>
  </sheetViews>
  <sheetFormatPr defaultRowHeight="14.4" x14ac:dyDescent="0.3"/>
  <sheetData>
    <row r="1" spans="1:9" x14ac:dyDescent="0.3">
      <c r="A1" t="s">
        <v>0</v>
      </c>
      <c r="C1" t="s">
        <v>1</v>
      </c>
    </row>
    <row r="3" spans="1:9" x14ac:dyDescent="0.3">
      <c r="D3" t="s">
        <v>15</v>
      </c>
      <c r="F3" s="2">
        <v>0.51</v>
      </c>
    </row>
    <row r="4" spans="1:9" x14ac:dyDescent="0.3">
      <c r="A4" t="s">
        <v>6</v>
      </c>
      <c r="C4" t="s">
        <v>14</v>
      </c>
      <c r="D4">
        <v>300</v>
      </c>
      <c r="F4" t="s">
        <v>7</v>
      </c>
      <c r="H4" t="s">
        <v>14</v>
      </c>
      <c r="I4">
        <v>300</v>
      </c>
    </row>
    <row r="5" spans="1:9" x14ac:dyDescent="0.3">
      <c r="A5" t="s">
        <v>4</v>
      </c>
      <c r="B5" t="s">
        <v>5</v>
      </c>
      <c r="C5" t="s">
        <v>2</v>
      </c>
      <c r="D5" t="s">
        <v>3</v>
      </c>
      <c r="F5" t="s">
        <v>4</v>
      </c>
      <c r="G5" t="s">
        <v>5</v>
      </c>
      <c r="H5" t="s">
        <v>2</v>
      </c>
      <c r="I5" t="s">
        <v>3</v>
      </c>
    </row>
    <row r="6" spans="1:9" x14ac:dyDescent="0.3">
      <c r="A6">
        <v>0</v>
      </c>
      <c r="B6">
        <v>0</v>
      </c>
      <c r="D6" s="1">
        <v>40</v>
      </c>
      <c r="F6">
        <v>0</v>
      </c>
      <c r="G6">
        <v>0</v>
      </c>
      <c r="I6" s="1">
        <v>40</v>
      </c>
    </row>
    <row r="7" spans="1:9" x14ac:dyDescent="0.3">
      <c r="A7">
        <v>1</v>
      </c>
      <c r="B7">
        <v>30.4</v>
      </c>
      <c r="C7">
        <v>0.9</v>
      </c>
      <c r="D7" s="1">
        <f t="shared" ref="D7:D13" si="0">(B7*C7)+D6</f>
        <v>67.36</v>
      </c>
      <c r="F7">
        <v>1</v>
      </c>
      <c r="G7">
        <v>30.4</v>
      </c>
      <c r="H7">
        <v>0.9</v>
      </c>
      <c r="I7" s="1">
        <f t="shared" ref="I7:I13" si="1">(G7*H7)+I6</f>
        <v>67.36</v>
      </c>
    </row>
    <row r="8" spans="1:9" x14ac:dyDescent="0.3">
      <c r="A8">
        <v>2</v>
      </c>
      <c r="B8">
        <v>30.4</v>
      </c>
      <c r="C8">
        <v>1</v>
      </c>
      <c r="D8" s="1">
        <f t="shared" si="0"/>
        <v>97.759999999999991</v>
      </c>
      <c r="F8">
        <v>2</v>
      </c>
      <c r="G8">
        <v>30.4</v>
      </c>
      <c r="H8">
        <v>1</v>
      </c>
      <c r="I8" s="1">
        <f t="shared" si="1"/>
        <v>97.759999999999991</v>
      </c>
    </row>
    <row r="9" spans="1:9" x14ac:dyDescent="0.3">
      <c r="A9">
        <v>3</v>
      </c>
      <c r="B9">
        <v>30.4</v>
      </c>
      <c r="C9">
        <v>1.1000000000000001</v>
      </c>
      <c r="D9" s="1">
        <f t="shared" si="0"/>
        <v>131.19999999999999</v>
      </c>
      <c r="F9">
        <v>3</v>
      </c>
      <c r="G9">
        <v>30.4</v>
      </c>
      <c r="H9">
        <v>1.1000000000000001</v>
      </c>
      <c r="I9" s="1">
        <f t="shared" si="1"/>
        <v>131.19999999999999</v>
      </c>
    </row>
    <row r="10" spans="1:9" x14ac:dyDescent="0.3">
      <c r="A10">
        <v>4</v>
      </c>
      <c r="B10">
        <v>30.4</v>
      </c>
      <c r="C10">
        <v>1.2</v>
      </c>
      <c r="D10" s="1">
        <f t="shared" si="0"/>
        <v>167.67999999999998</v>
      </c>
      <c r="F10">
        <v>4</v>
      </c>
      <c r="G10">
        <v>30.4</v>
      </c>
      <c r="H10">
        <v>1.2</v>
      </c>
      <c r="I10" s="1">
        <f t="shared" si="1"/>
        <v>167.67999999999998</v>
      </c>
    </row>
    <row r="11" spans="1:9" x14ac:dyDescent="0.3">
      <c r="A11">
        <v>5</v>
      </c>
      <c r="B11">
        <v>30.4</v>
      </c>
      <c r="C11">
        <v>1.3</v>
      </c>
      <c r="D11" s="1">
        <f t="shared" si="0"/>
        <v>207.2</v>
      </c>
      <c r="F11">
        <v>5</v>
      </c>
      <c r="G11">
        <v>30.4</v>
      </c>
      <c r="H11">
        <v>1.2</v>
      </c>
      <c r="I11" s="1">
        <f t="shared" si="1"/>
        <v>204.15999999999997</v>
      </c>
    </row>
    <row r="12" spans="1:9" x14ac:dyDescent="0.3">
      <c r="A12">
        <v>6</v>
      </c>
      <c r="B12">
        <v>30.4</v>
      </c>
      <c r="C12">
        <v>1.3</v>
      </c>
      <c r="D12" s="1">
        <f t="shared" si="0"/>
        <v>246.71999999999997</v>
      </c>
      <c r="F12">
        <v>6</v>
      </c>
      <c r="G12">
        <v>30.4</v>
      </c>
      <c r="H12">
        <v>1.2</v>
      </c>
      <c r="I12" s="1">
        <f t="shared" si="1"/>
        <v>240.63999999999996</v>
      </c>
    </row>
    <row r="13" spans="1:9" x14ac:dyDescent="0.3">
      <c r="A13">
        <v>7</v>
      </c>
      <c r="B13">
        <v>30.4</v>
      </c>
      <c r="C13">
        <v>1.3</v>
      </c>
      <c r="D13" s="1">
        <f t="shared" si="0"/>
        <v>286.23999999999995</v>
      </c>
      <c r="F13">
        <v>7</v>
      </c>
      <c r="G13">
        <v>30.4</v>
      </c>
      <c r="H13">
        <v>1.2</v>
      </c>
      <c r="I13" s="1">
        <f t="shared" si="1"/>
        <v>277.11999999999995</v>
      </c>
    </row>
    <row r="14" spans="1:9" x14ac:dyDescent="0.3">
      <c r="A14">
        <v>8</v>
      </c>
      <c r="B14">
        <v>30.4</v>
      </c>
      <c r="C14">
        <v>1.3</v>
      </c>
      <c r="D14" s="1">
        <f t="shared" ref="D14:D21" si="2">(B14*C14)+D13</f>
        <v>325.75999999999993</v>
      </c>
      <c r="F14">
        <v>8</v>
      </c>
      <c r="G14">
        <v>30.4</v>
      </c>
      <c r="H14">
        <v>1.2</v>
      </c>
      <c r="I14" s="1">
        <f t="shared" ref="I14:I23" si="3">(G14*H14)+I13</f>
        <v>313.59999999999997</v>
      </c>
    </row>
    <row r="15" spans="1:9" x14ac:dyDescent="0.3">
      <c r="A15">
        <v>9</v>
      </c>
      <c r="B15">
        <v>30.4</v>
      </c>
      <c r="C15">
        <v>1.3</v>
      </c>
      <c r="D15" s="1">
        <f t="shared" si="2"/>
        <v>365.27999999999992</v>
      </c>
      <c r="F15">
        <v>9</v>
      </c>
      <c r="G15">
        <v>30.4</v>
      </c>
      <c r="H15">
        <v>1.2</v>
      </c>
      <c r="I15" s="1">
        <f t="shared" si="3"/>
        <v>350.08</v>
      </c>
    </row>
    <row r="16" spans="1:9" x14ac:dyDescent="0.3">
      <c r="A16">
        <v>10</v>
      </c>
      <c r="B16">
        <v>30.4</v>
      </c>
      <c r="C16">
        <v>1.3</v>
      </c>
      <c r="D16" s="1">
        <f t="shared" si="2"/>
        <v>404.7999999999999</v>
      </c>
      <c r="F16">
        <v>10</v>
      </c>
      <c r="G16">
        <v>30.4</v>
      </c>
      <c r="H16">
        <v>1</v>
      </c>
      <c r="I16" s="1">
        <f t="shared" si="3"/>
        <v>380.47999999999996</v>
      </c>
    </row>
    <row r="17" spans="1:9" x14ac:dyDescent="0.3">
      <c r="A17">
        <v>11</v>
      </c>
      <c r="B17">
        <v>30.4</v>
      </c>
      <c r="C17">
        <v>1.3</v>
      </c>
      <c r="D17" s="1">
        <f t="shared" si="2"/>
        <v>444.31999999999988</v>
      </c>
      <c r="F17">
        <v>11</v>
      </c>
      <c r="G17">
        <v>30.4</v>
      </c>
      <c r="H17">
        <v>1</v>
      </c>
      <c r="I17" s="1">
        <f t="shared" si="3"/>
        <v>410.87999999999994</v>
      </c>
    </row>
    <row r="18" spans="1:9" x14ac:dyDescent="0.3">
      <c r="A18">
        <v>13</v>
      </c>
      <c r="B18">
        <v>30.4</v>
      </c>
      <c r="C18">
        <v>1.3</v>
      </c>
      <c r="D18" s="1">
        <f t="shared" si="2"/>
        <v>483.83999999999986</v>
      </c>
      <c r="F18">
        <v>13</v>
      </c>
      <c r="G18">
        <v>30.4</v>
      </c>
      <c r="H18">
        <v>1</v>
      </c>
      <c r="I18" s="1">
        <f t="shared" si="3"/>
        <v>441.27999999999992</v>
      </c>
    </row>
    <row r="19" spans="1:9" x14ac:dyDescent="0.3">
      <c r="A19">
        <v>14</v>
      </c>
      <c r="B19">
        <v>30.4</v>
      </c>
      <c r="C19">
        <v>1.2</v>
      </c>
      <c r="D19" s="1">
        <f t="shared" si="2"/>
        <v>520.31999999999982</v>
      </c>
      <c r="F19">
        <v>14</v>
      </c>
      <c r="G19">
        <v>30.4</v>
      </c>
      <c r="H19">
        <v>1</v>
      </c>
      <c r="I19" s="1">
        <f t="shared" si="3"/>
        <v>471.67999999999989</v>
      </c>
    </row>
    <row r="20" spans="1:9" x14ac:dyDescent="0.3">
      <c r="A20">
        <v>15</v>
      </c>
      <c r="B20">
        <v>30.4</v>
      </c>
      <c r="C20">
        <v>1.2</v>
      </c>
      <c r="D20" s="1">
        <f t="shared" si="2"/>
        <v>556.79999999999984</v>
      </c>
      <c r="F20">
        <v>15</v>
      </c>
      <c r="G20">
        <v>30.4</v>
      </c>
      <c r="H20">
        <v>1</v>
      </c>
      <c r="I20" s="1">
        <f t="shared" si="3"/>
        <v>502.07999999999987</v>
      </c>
    </row>
    <row r="21" spans="1:9" x14ac:dyDescent="0.3">
      <c r="A21">
        <v>16</v>
      </c>
      <c r="B21">
        <v>30.4</v>
      </c>
      <c r="C21">
        <v>1.2</v>
      </c>
      <c r="D21" s="1">
        <f t="shared" si="2"/>
        <v>593.27999999999986</v>
      </c>
      <c r="F21">
        <v>16</v>
      </c>
      <c r="G21">
        <v>30.4</v>
      </c>
      <c r="H21">
        <v>1</v>
      </c>
      <c r="I21" s="1">
        <f t="shared" si="3"/>
        <v>532.4799999999999</v>
      </c>
    </row>
    <row r="22" spans="1:9" x14ac:dyDescent="0.3">
      <c r="F22">
        <v>17</v>
      </c>
      <c r="G22">
        <v>30.4</v>
      </c>
      <c r="H22">
        <v>1</v>
      </c>
      <c r="I22" s="1">
        <f t="shared" si="3"/>
        <v>562.87999999999988</v>
      </c>
    </row>
    <row r="23" spans="1:9" x14ac:dyDescent="0.3">
      <c r="F23">
        <v>18</v>
      </c>
      <c r="G23">
        <v>30.4</v>
      </c>
      <c r="H23">
        <v>1</v>
      </c>
      <c r="I23" s="1">
        <f t="shared" si="3"/>
        <v>593.27999999999986</v>
      </c>
    </row>
    <row r="26" spans="1:9" x14ac:dyDescent="0.3">
      <c r="D26">
        <f>16*30.4</f>
        <v>486.4</v>
      </c>
      <c r="F26" t="s">
        <v>17</v>
      </c>
      <c r="H26" t="s">
        <v>14</v>
      </c>
      <c r="I26">
        <v>290</v>
      </c>
    </row>
    <row r="27" spans="1:9" x14ac:dyDescent="0.3">
      <c r="D27">
        <f>550/D26</f>
        <v>1.1307565789473686</v>
      </c>
      <c r="F27" t="s">
        <v>4</v>
      </c>
      <c r="G27" t="s">
        <v>5</v>
      </c>
      <c r="H27" t="s">
        <v>2</v>
      </c>
      <c r="I27" t="s">
        <v>3</v>
      </c>
    </row>
    <row r="28" spans="1:9" x14ac:dyDescent="0.3">
      <c r="F28">
        <v>0</v>
      </c>
      <c r="G28">
        <v>0</v>
      </c>
      <c r="I28">
        <v>40</v>
      </c>
    </row>
    <row r="29" spans="1:9" x14ac:dyDescent="0.3">
      <c r="F29">
        <v>1</v>
      </c>
      <c r="G29">
        <v>30.4</v>
      </c>
      <c r="H29">
        <v>1</v>
      </c>
      <c r="I29" s="1">
        <f t="shared" ref="I29:I41" si="4">(G29*H29)+I28</f>
        <v>70.400000000000006</v>
      </c>
    </row>
    <row r="30" spans="1:9" x14ac:dyDescent="0.3">
      <c r="F30">
        <v>2</v>
      </c>
      <c r="G30">
        <v>30.4</v>
      </c>
      <c r="H30">
        <v>1.2</v>
      </c>
      <c r="I30" s="1">
        <f t="shared" si="4"/>
        <v>106.88</v>
      </c>
    </row>
    <row r="31" spans="1:9" x14ac:dyDescent="0.3">
      <c r="F31">
        <v>3</v>
      </c>
      <c r="G31">
        <v>30.4</v>
      </c>
      <c r="H31">
        <v>1.2</v>
      </c>
      <c r="I31" s="1">
        <f t="shared" si="4"/>
        <v>143.35999999999999</v>
      </c>
    </row>
    <row r="32" spans="1:9" x14ac:dyDescent="0.3">
      <c r="F32">
        <v>4</v>
      </c>
      <c r="G32">
        <v>30.4</v>
      </c>
      <c r="H32">
        <v>1.5</v>
      </c>
      <c r="I32" s="1">
        <f t="shared" si="4"/>
        <v>188.95999999999998</v>
      </c>
    </row>
    <row r="33" spans="6:9" x14ac:dyDescent="0.3">
      <c r="F33">
        <v>5</v>
      </c>
      <c r="G33">
        <v>30.4</v>
      </c>
      <c r="H33">
        <v>1.5</v>
      </c>
      <c r="I33" s="1">
        <f t="shared" si="4"/>
        <v>234.55999999999997</v>
      </c>
    </row>
    <row r="34" spans="6:9" x14ac:dyDescent="0.3">
      <c r="F34">
        <v>6</v>
      </c>
      <c r="G34">
        <v>30.4</v>
      </c>
      <c r="H34">
        <v>1.5</v>
      </c>
      <c r="I34" s="1">
        <f t="shared" si="4"/>
        <v>280.15999999999997</v>
      </c>
    </row>
    <row r="35" spans="6:9" x14ac:dyDescent="0.3">
      <c r="F35">
        <v>7</v>
      </c>
      <c r="G35">
        <v>30.4</v>
      </c>
      <c r="H35">
        <v>1.5</v>
      </c>
      <c r="I35" s="1">
        <f t="shared" si="4"/>
        <v>325.76</v>
      </c>
    </row>
    <row r="36" spans="6:9" x14ac:dyDescent="0.3">
      <c r="F36">
        <v>8</v>
      </c>
      <c r="G36">
        <v>30.4</v>
      </c>
      <c r="H36">
        <v>1.4</v>
      </c>
      <c r="I36" s="1">
        <f t="shared" si="4"/>
        <v>368.32</v>
      </c>
    </row>
    <row r="37" spans="6:9" x14ac:dyDescent="0.3">
      <c r="F37">
        <v>9</v>
      </c>
      <c r="G37">
        <v>30.4</v>
      </c>
      <c r="H37">
        <v>1.4</v>
      </c>
      <c r="I37" s="1">
        <f t="shared" si="4"/>
        <v>410.88</v>
      </c>
    </row>
    <row r="38" spans="6:9" x14ac:dyDescent="0.3">
      <c r="F38">
        <v>10</v>
      </c>
      <c r="G38">
        <v>30.4</v>
      </c>
      <c r="H38">
        <v>1.4</v>
      </c>
      <c r="I38" s="1">
        <f t="shared" si="4"/>
        <v>453.44</v>
      </c>
    </row>
    <row r="39" spans="6:9" x14ac:dyDescent="0.3">
      <c r="F39">
        <v>11</v>
      </c>
      <c r="G39">
        <v>30.4</v>
      </c>
      <c r="H39">
        <v>1.4</v>
      </c>
      <c r="I39" s="1">
        <f t="shared" si="4"/>
        <v>496</v>
      </c>
    </row>
    <row r="40" spans="6:9" x14ac:dyDescent="0.3">
      <c r="F40">
        <v>13</v>
      </c>
      <c r="G40">
        <v>30.4</v>
      </c>
      <c r="H40">
        <v>1.4</v>
      </c>
      <c r="I40" s="1">
        <f t="shared" si="4"/>
        <v>538.55999999999995</v>
      </c>
    </row>
    <row r="41" spans="6:9" x14ac:dyDescent="0.3">
      <c r="F41">
        <v>14</v>
      </c>
      <c r="G41">
        <v>30.4</v>
      </c>
      <c r="H41">
        <v>1.3</v>
      </c>
      <c r="I41" s="1">
        <f t="shared" si="4"/>
        <v>578.07999999999993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opLeftCell="A22" workbookViewId="0">
      <selection activeCell="O51" sqref="O51"/>
    </sheetView>
  </sheetViews>
  <sheetFormatPr defaultRowHeight="14.4" x14ac:dyDescent="0.3"/>
  <sheetData>
    <row r="1" spans="1:8" x14ac:dyDescent="0.3">
      <c r="A1" t="s">
        <v>8</v>
      </c>
      <c r="E1" s="7" t="s">
        <v>37</v>
      </c>
    </row>
    <row r="2" spans="1:8" x14ac:dyDescent="0.3">
      <c r="A2" t="s">
        <v>9</v>
      </c>
      <c r="B2">
        <v>350</v>
      </c>
      <c r="C2" t="s">
        <v>10</v>
      </c>
      <c r="E2">
        <v>16</v>
      </c>
      <c r="F2" t="s">
        <v>15</v>
      </c>
      <c r="H2" s="2">
        <v>0.53</v>
      </c>
    </row>
    <row r="3" spans="1:8" x14ac:dyDescent="0.3">
      <c r="A3" t="s">
        <v>11</v>
      </c>
      <c r="C3">
        <v>270</v>
      </c>
    </row>
    <row r="4" spans="1:8" x14ac:dyDescent="0.3">
      <c r="A4" t="s">
        <v>12</v>
      </c>
      <c r="B4" t="s">
        <v>5</v>
      </c>
      <c r="C4" t="s">
        <v>13</v>
      </c>
      <c r="D4" t="s">
        <v>3</v>
      </c>
    </row>
    <row r="5" spans="1:8" x14ac:dyDescent="0.3">
      <c r="A5">
        <v>6</v>
      </c>
      <c r="D5" s="1">
        <v>270</v>
      </c>
    </row>
    <row r="6" spans="1:8" x14ac:dyDescent="0.3">
      <c r="A6">
        <v>7</v>
      </c>
      <c r="B6">
        <v>30.4</v>
      </c>
      <c r="C6">
        <v>1.1000000000000001</v>
      </c>
      <c r="D6" s="1">
        <f>(B6*C6)+D5</f>
        <v>303.44</v>
      </c>
    </row>
    <row r="7" spans="1:8" x14ac:dyDescent="0.3">
      <c r="A7">
        <v>8</v>
      </c>
      <c r="B7">
        <v>30.4</v>
      </c>
      <c r="C7">
        <v>1.2</v>
      </c>
      <c r="D7" s="1">
        <f t="shared" ref="D7:D15" si="0">(B7*C7)+D6</f>
        <v>339.92</v>
      </c>
    </row>
    <row r="8" spans="1:8" x14ac:dyDescent="0.3">
      <c r="A8">
        <v>9</v>
      </c>
      <c r="B8">
        <v>30.4</v>
      </c>
      <c r="C8">
        <v>1.3</v>
      </c>
      <c r="D8" s="1">
        <f t="shared" si="0"/>
        <v>379.44</v>
      </c>
    </row>
    <row r="9" spans="1:8" x14ac:dyDescent="0.3">
      <c r="A9">
        <v>10</v>
      </c>
      <c r="B9">
        <v>30.4</v>
      </c>
      <c r="C9">
        <v>1.4</v>
      </c>
      <c r="D9" s="1">
        <f t="shared" si="0"/>
        <v>422</v>
      </c>
    </row>
    <row r="10" spans="1:8" x14ac:dyDescent="0.3">
      <c r="A10">
        <v>11</v>
      </c>
      <c r="B10">
        <v>30.4</v>
      </c>
      <c r="C10">
        <v>1.4</v>
      </c>
      <c r="D10" s="1">
        <f t="shared" si="0"/>
        <v>464.56</v>
      </c>
    </row>
    <row r="11" spans="1:8" x14ac:dyDescent="0.3">
      <c r="A11">
        <v>12</v>
      </c>
      <c r="B11">
        <v>30.4</v>
      </c>
      <c r="C11">
        <v>1.4</v>
      </c>
      <c r="D11" s="1">
        <f t="shared" si="0"/>
        <v>507.12</v>
      </c>
    </row>
    <row r="12" spans="1:8" x14ac:dyDescent="0.3">
      <c r="A12">
        <v>13</v>
      </c>
      <c r="B12">
        <v>30.4</v>
      </c>
      <c r="C12">
        <v>1.3</v>
      </c>
      <c r="D12" s="1">
        <f t="shared" si="0"/>
        <v>546.64</v>
      </c>
    </row>
    <row r="13" spans="1:8" x14ac:dyDescent="0.3">
      <c r="A13">
        <v>14</v>
      </c>
      <c r="B13">
        <v>30.4</v>
      </c>
      <c r="C13">
        <v>1.3</v>
      </c>
      <c r="D13" s="1">
        <f t="shared" si="0"/>
        <v>586.16</v>
      </c>
    </row>
    <row r="14" spans="1:8" x14ac:dyDescent="0.3">
      <c r="A14">
        <v>15</v>
      </c>
      <c r="B14">
        <v>30.4</v>
      </c>
      <c r="C14">
        <v>1.3</v>
      </c>
      <c r="D14" s="1">
        <f t="shared" si="0"/>
        <v>625.67999999999995</v>
      </c>
    </row>
    <row r="15" spans="1:8" x14ac:dyDescent="0.3">
      <c r="A15">
        <v>16</v>
      </c>
      <c r="B15">
        <v>30.4</v>
      </c>
      <c r="C15">
        <v>1.3</v>
      </c>
      <c r="D15" s="1">
        <f t="shared" si="0"/>
        <v>665.19999999999993</v>
      </c>
    </row>
    <row r="23" spans="1:13" x14ac:dyDescent="0.3">
      <c r="B23" s="7" t="s">
        <v>19</v>
      </c>
      <c r="C23" t="s">
        <v>20</v>
      </c>
      <c r="D23" s="1"/>
      <c r="J23" t="s">
        <v>23</v>
      </c>
    </row>
    <row r="24" spans="1:13" x14ac:dyDescent="0.3">
      <c r="A24" t="s">
        <v>12</v>
      </c>
      <c r="B24" t="s">
        <v>5</v>
      </c>
      <c r="C24" t="s">
        <v>13</v>
      </c>
      <c r="D24" t="s">
        <v>3</v>
      </c>
      <c r="G24" t="s">
        <v>19</v>
      </c>
      <c r="H24" t="s">
        <v>21</v>
      </c>
      <c r="I24" s="1" t="s">
        <v>22</v>
      </c>
      <c r="K24" t="s">
        <v>19</v>
      </c>
      <c r="L24" t="s">
        <v>21</v>
      </c>
      <c r="M24" s="1" t="s">
        <v>22</v>
      </c>
    </row>
    <row r="25" spans="1:13" x14ac:dyDescent="0.3">
      <c r="A25">
        <v>6</v>
      </c>
      <c r="D25" s="1">
        <v>270</v>
      </c>
      <c r="F25" t="s">
        <v>12</v>
      </c>
      <c r="G25" t="s">
        <v>5</v>
      </c>
      <c r="H25" t="s">
        <v>13</v>
      </c>
      <c r="I25" t="s">
        <v>3</v>
      </c>
      <c r="J25" t="s">
        <v>12</v>
      </c>
      <c r="K25" t="s">
        <v>5</v>
      </c>
      <c r="L25" t="s">
        <v>13</v>
      </c>
      <c r="M25" t="s">
        <v>3</v>
      </c>
    </row>
    <row r="26" spans="1:13" x14ac:dyDescent="0.3">
      <c r="A26">
        <v>7</v>
      </c>
      <c r="B26">
        <v>30.4</v>
      </c>
      <c r="C26">
        <v>0.8</v>
      </c>
      <c r="D26" s="1">
        <f>(B26*C26)+D25</f>
        <v>294.32</v>
      </c>
      <c r="F26">
        <v>6</v>
      </c>
      <c r="I26" s="1">
        <v>270</v>
      </c>
      <c r="J26">
        <v>6</v>
      </c>
      <c r="M26" s="1">
        <v>270</v>
      </c>
    </row>
    <row r="27" spans="1:13" x14ac:dyDescent="0.3">
      <c r="A27">
        <v>8</v>
      </c>
      <c r="B27">
        <v>30.4</v>
      </c>
      <c r="C27">
        <v>0.8</v>
      </c>
      <c r="D27" s="1">
        <f t="shared" ref="D27:D43" si="1">(B27*C27)+D26</f>
        <v>318.64</v>
      </c>
      <c r="F27">
        <v>7</v>
      </c>
      <c r="G27">
        <v>30.4</v>
      </c>
      <c r="H27">
        <v>1</v>
      </c>
      <c r="I27" s="1">
        <f t="shared" ref="I27:I40" si="2">(G27*H27)+I26</f>
        <v>300.39999999999998</v>
      </c>
      <c r="J27">
        <v>7</v>
      </c>
      <c r="K27">
        <v>30.4</v>
      </c>
      <c r="L27">
        <v>0.75</v>
      </c>
      <c r="M27" s="1">
        <f t="shared" ref="M27:M39" si="3">(K27*L27)+M26</f>
        <v>292.8</v>
      </c>
    </row>
    <row r="28" spans="1:13" x14ac:dyDescent="0.3">
      <c r="A28">
        <v>9</v>
      </c>
      <c r="B28">
        <v>30.4</v>
      </c>
      <c r="C28">
        <v>0.8</v>
      </c>
      <c r="D28" s="1">
        <f t="shared" si="1"/>
        <v>342.96</v>
      </c>
      <c r="F28">
        <v>8</v>
      </c>
      <c r="G28">
        <v>30.4</v>
      </c>
      <c r="H28">
        <v>0.9</v>
      </c>
      <c r="I28" s="1">
        <f t="shared" si="2"/>
        <v>327.76</v>
      </c>
      <c r="J28">
        <v>8</v>
      </c>
      <c r="K28">
        <v>30.4</v>
      </c>
      <c r="L28">
        <v>0.75</v>
      </c>
      <c r="M28" s="1">
        <f t="shared" si="3"/>
        <v>315.60000000000002</v>
      </c>
    </row>
    <row r="29" spans="1:13" x14ac:dyDescent="0.3">
      <c r="A29">
        <v>10</v>
      </c>
      <c r="B29">
        <v>30.4</v>
      </c>
      <c r="C29">
        <v>0.8</v>
      </c>
      <c r="D29" s="1">
        <f t="shared" si="1"/>
        <v>367.28</v>
      </c>
      <c r="F29">
        <v>9</v>
      </c>
      <c r="G29">
        <v>30.4</v>
      </c>
      <c r="H29">
        <v>0.9</v>
      </c>
      <c r="I29" s="1">
        <f t="shared" si="2"/>
        <v>355.12</v>
      </c>
      <c r="J29">
        <v>9</v>
      </c>
      <c r="K29">
        <v>30.4</v>
      </c>
      <c r="L29">
        <v>0.75</v>
      </c>
      <c r="M29" s="1">
        <f t="shared" si="3"/>
        <v>338.40000000000003</v>
      </c>
    </row>
    <row r="30" spans="1:13" x14ac:dyDescent="0.3">
      <c r="A30">
        <v>11</v>
      </c>
      <c r="B30">
        <v>30.4</v>
      </c>
      <c r="C30">
        <v>0.8</v>
      </c>
      <c r="D30" s="1">
        <f t="shared" si="1"/>
        <v>391.59999999999997</v>
      </c>
      <c r="F30">
        <v>10</v>
      </c>
      <c r="G30">
        <v>30.4</v>
      </c>
      <c r="H30">
        <v>0.9</v>
      </c>
      <c r="I30" s="1">
        <f t="shared" si="2"/>
        <v>382.48</v>
      </c>
      <c r="J30">
        <v>10</v>
      </c>
      <c r="K30">
        <v>30.4</v>
      </c>
      <c r="L30">
        <v>0.75</v>
      </c>
      <c r="M30" s="1">
        <f t="shared" si="3"/>
        <v>361.20000000000005</v>
      </c>
    </row>
    <row r="31" spans="1:13" x14ac:dyDescent="0.3">
      <c r="A31">
        <v>12</v>
      </c>
      <c r="B31">
        <v>30.4</v>
      </c>
      <c r="C31">
        <v>0.8</v>
      </c>
      <c r="D31" s="1">
        <f t="shared" si="1"/>
        <v>415.91999999999996</v>
      </c>
      <c r="F31">
        <v>11</v>
      </c>
      <c r="G31">
        <v>30.4</v>
      </c>
      <c r="H31">
        <v>0.85</v>
      </c>
      <c r="I31" s="1">
        <f t="shared" si="2"/>
        <v>408.32</v>
      </c>
      <c r="J31">
        <v>11</v>
      </c>
      <c r="K31">
        <v>30.4</v>
      </c>
      <c r="L31">
        <v>0.7</v>
      </c>
      <c r="M31" s="1">
        <f t="shared" si="3"/>
        <v>382.48</v>
      </c>
    </row>
    <row r="32" spans="1:13" x14ac:dyDescent="0.3">
      <c r="A32">
        <v>13</v>
      </c>
      <c r="B32">
        <v>30.4</v>
      </c>
      <c r="C32">
        <v>0.7</v>
      </c>
      <c r="D32" s="1">
        <f t="shared" si="1"/>
        <v>437.19999999999993</v>
      </c>
      <c r="F32">
        <v>12</v>
      </c>
      <c r="G32">
        <v>30.4</v>
      </c>
      <c r="H32">
        <v>0.85</v>
      </c>
      <c r="I32" s="1">
        <f t="shared" si="2"/>
        <v>434.15999999999997</v>
      </c>
      <c r="J32">
        <v>12</v>
      </c>
      <c r="K32">
        <v>30.4</v>
      </c>
      <c r="L32">
        <v>0.7</v>
      </c>
      <c r="M32" s="1">
        <f t="shared" si="3"/>
        <v>403.76</v>
      </c>
    </row>
    <row r="33" spans="1:13" x14ac:dyDescent="0.3">
      <c r="A33">
        <v>14</v>
      </c>
      <c r="B33">
        <v>30.4</v>
      </c>
      <c r="C33">
        <v>0.7</v>
      </c>
      <c r="D33" s="1">
        <f t="shared" si="1"/>
        <v>458.4799999999999</v>
      </c>
      <c r="F33">
        <v>13</v>
      </c>
      <c r="G33">
        <v>30.4</v>
      </c>
      <c r="H33">
        <v>0.85</v>
      </c>
      <c r="I33" s="1">
        <f t="shared" si="2"/>
        <v>459.99999999999994</v>
      </c>
      <c r="J33">
        <v>13</v>
      </c>
      <c r="K33">
        <v>30.4</v>
      </c>
      <c r="L33">
        <v>0.6</v>
      </c>
      <c r="M33" s="1">
        <f t="shared" si="3"/>
        <v>422</v>
      </c>
    </row>
    <row r="34" spans="1:13" x14ac:dyDescent="0.3">
      <c r="A34">
        <v>15</v>
      </c>
      <c r="B34">
        <v>30.4</v>
      </c>
      <c r="C34">
        <v>0.7</v>
      </c>
      <c r="D34" s="1">
        <f t="shared" si="1"/>
        <v>479.75999999999988</v>
      </c>
      <c r="F34">
        <v>14</v>
      </c>
      <c r="G34">
        <v>30.4</v>
      </c>
      <c r="H34">
        <v>0.75</v>
      </c>
      <c r="I34" s="1">
        <f t="shared" si="2"/>
        <v>482.79999999999995</v>
      </c>
      <c r="J34">
        <v>14</v>
      </c>
      <c r="K34">
        <v>30.4</v>
      </c>
      <c r="L34">
        <v>0.6</v>
      </c>
      <c r="M34" s="1">
        <f t="shared" si="3"/>
        <v>440.24</v>
      </c>
    </row>
    <row r="35" spans="1:13" x14ac:dyDescent="0.3">
      <c r="A35">
        <v>16</v>
      </c>
      <c r="B35">
        <v>30.4</v>
      </c>
      <c r="C35">
        <v>0.7</v>
      </c>
      <c r="D35" s="1">
        <f t="shared" si="1"/>
        <v>501.03999999999985</v>
      </c>
      <c r="F35">
        <v>15</v>
      </c>
      <c r="G35">
        <v>30.4</v>
      </c>
      <c r="H35">
        <v>0.75</v>
      </c>
      <c r="I35" s="1">
        <f t="shared" si="2"/>
        <v>505.59999999999997</v>
      </c>
      <c r="J35">
        <v>15</v>
      </c>
      <c r="K35">
        <v>30.4</v>
      </c>
      <c r="L35">
        <v>0.6</v>
      </c>
      <c r="M35" s="1">
        <f t="shared" si="3"/>
        <v>458.48</v>
      </c>
    </row>
    <row r="36" spans="1:13" x14ac:dyDescent="0.3">
      <c r="A36">
        <v>17</v>
      </c>
      <c r="B36">
        <v>30.4</v>
      </c>
      <c r="C36">
        <v>0.7</v>
      </c>
      <c r="D36" s="1">
        <f t="shared" si="1"/>
        <v>522.31999999999982</v>
      </c>
      <c r="F36">
        <v>16</v>
      </c>
      <c r="G36">
        <v>30.4</v>
      </c>
      <c r="H36">
        <v>0.75</v>
      </c>
      <c r="I36" s="1">
        <f t="shared" si="2"/>
        <v>528.4</v>
      </c>
      <c r="J36">
        <v>16</v>
      </c>
      <c r="K36">
        <v>30.4</v>
      </c>
      <c r="L36">
        <v>0.6</v>
      </c>
      <c r="M36" s="1">
        <f t="shared" si="3"/>
        <v>476.72</v>
      </c>
    </row>
    <row r="37" spans="1:13" x14ac:dyDescent="0.3">
      <c r="A37">
        <v>18</v>
      </c>
      <c r="B37">
        <v>30.4</v>
      </c>
      <c r="C37">
        <v>0.7</v>
      </c>
      <c r="D37" s="1">
        <f t="shared" si="1"/>
        <v>543.5999999999998</v>
      </c>
      <c r="F37">
        <v>17</v>
      </c>
      <c r="G37">
        <v>30.4</v>
      </c>
      <c r="H37">
        <v>0.8</v>
      </c>
      <c r="I37" s="1">
        <f t="shared" si="2"/>
        <v>552.72</v>
      </c>
      <c r="J37">
        <v>17</v>
      </c>
      <c r="K37">
        <v>30.4</v>
      </c>
      <c r="L37">
        <v>0.6</v>
      </c>
      <c r="M37" s="1">
        <f t="shared" si="3"/>
        <v>494.96000000000004</v>
      </c>
    </row>
    <row r="38" spans="1:13" x14ac:dyDescent="0.3">
      <c r="A38">
        <v>19</v>
      </c>
      <c r="B38">
        <v>30.4</v>
      </c>
      <c r="C38">
        <v>0.7</v>
      </c>
      <c r="D38" s="1">
        <f t="shared" si="1"/>
        <v>564.87999999999977</v>
      </c>
      <c r="F38">
        <v>18</v>
      </c>
      <c r="G38">
        <v>30.4</v>
      </c>
      <c r="H38">
        <v>0.8</v>
      </c>
      <c r="I38" s="1">
        <f t="shared" si="2"/>
        <v>577.04000000000008</v>
      </c>
      <c r="J38">
        <v>18</v>
      </c>
      <c r="K38">
        <v>30.4</v>
      </c>
      <c r="L38">
        <v>0.6</v>
      </c>
      <c r="M38" s="1">
        <f t="shared" si="3"/>
        <v>513.20000000000005</v>
      </c>
    </row>
    <row r="39" spans="1:13" x14ac:dyDescent="0.3">
      <c r="A39">
        <v>20</v>
      </c>
      <c r="B39">
        <v>30.4</v>
      </c>
      <c r="C39">
        <v>0.7</v>
      </c>
      <c r="D39" s="1">
        <f t="shared" si="1"/>
        <v>586.15999999999974</v>
      </c>
      <c r="F39">
        <v>19</v>
      </c>
      <c r="G39">
        <v>30.4</v>
      </c>
      <c r="H39">
        <v>0.8</v>
      </c>
      <c r="I39" s="1">
        <f t="shared" si="2"/>
        <v>601.36000000000013</v>
      </c>
      <c r="J39">
        <v>19</v>
      </c>
      <c r="K39">
        <v>30.4</v>
      </c>
      <c r="L39">
        <v>0.6</v>
      </c>
      <c r="M39" s="1">
        <f t="shared" si="3"/>
        <v>531.44000000000005</v>
      </c>
    </row>
    <row r="40" spans="1:13" x14ac:dyDescent="0.3">
      <c r="A40">
        <v>21</v>
      </c>
      <c r="B40">
        <v>30.4</v>
      </c>
      <c r="C40">
        <v>0.65</v>
      </c>
      <c r="D40" s="1">
        <f t="shared" si="1"/>
        <v>605.91999999999973</v>
      </c>
      <c r="F40">
        <v>20</v>
      </c>
      <c r="G40">
        <v>30.4</v>
      </c>
      <c r="H40">
        <v>0.8</v>
      </c>
      <c r="I40" s="1">
        <f t="shared" si="2"/>
        <v>625.68000000000018</v>
      </c>
      <c r="J40">
        <v>20</v>
      </c>
      <c r="K40">
        <v>30.4</v>
      </c>
      <c r="L40">
        <v>0.6</v>
      </c>
      <c r="M40" s="1">
        <f t="shared" ref="M40:M44" si="4">(K40*L40)+M39</f>
        <v>549.68000000000006</v>
      </c>
    </row>
    <row r="41" spans="1:13" x14ac:dyDescent="0.3">
      <c r="A41">
        <v>22</v>
      </c>
      <c r="B41">
        <v>30.4</v>
      </c>
      <c r="C41">
        <v>0.65</v>
      </c>
      <c r="D41" s="1">
        <f t="shared" si="1"/>
        <v>625.67999999999972</v>
      </c>
      <c r="J41">
        <v>21</v>
      </c>
      <c r="K41">
        <v>30.4</v>
      </c>
      <c r="L41">
        <v>0.6</v>
      </c>
      <c r="M41" s="1">
        <f t="shared" si="4"/>
        <v>567.92000000000007</v>
      </c>
    </row>
    <row r="42" spans="1:13" x14ac:dyDescent="0.3">
      <c r="A42">
        <v>23</v>
      </c>
      <c r="B42">
        <v>30.4</v>
      </c>
      <c r="C42">
        <v>0.65</v>
      </c>
      <c r="D42" s="1">
        <f t="shared" si="1"/>
        <v>645.43999999999971</v>
      </c>
      <c r="J42">
        <v>22</v>
      </c>
      <c r="K42">
        <v>30.4</v>
      </c>
      <c r="L42">
        <v>0.6</v>
      </c>
      <c r="M42" s="1">
        <f t="shared" si="4"/>
        <v>586.16000000000008</v>
      </c>
    </row>
    <row r="43" spans="1:13" x14ac:dyDescent="0.3">
      <c r="A43">
        <v>24</v>
      </c>
      <c r="B43">
        <v>30.4</v>
      </c>
      <c r="C43">
        <v>0.65</v>
      </c>
      <c r="D43" s="1">
        <f t="shared" si="1"/>
        <v>665.1999999999997</v>
      </c>
      <c r="J43">
        <v>23</v>
      </c>
      <c r="K43">
        <v>30.4</v>
      </c>
      <c r="L43">
        <v>0.6</v>
      </c>
      <c r="M43" s="1">
        <f t="shared" si="4"/>
        <v>604.40000000000009</v>
      </c>
    </row>
    <row r="44" spans="1:13" x14ac:dyDescent="0.3">
      <c r="J44">
        <v>24</v>
      </c>
      <c r="K44">
        <v>30.4</v>
      </c>
      <c r="L44">
        <v>0.6</v>
      </c>
      <c r="M44" s="1">
        <f t="shared" si="4"/>
        <v>622.6400000000001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opLeftCell="A23" workbookViewId="0">
      <selection activeCell="B52" sqref="B52"/>
    </sheetView>
  </sheetViews>
  <sheetFormatPr defaultRowHeight="14.4" x14ac:dyDescent="0.3"/>
  <sheetData>
    <row r="1" spans="1:8" x14ac:dyDescent="0.3">
      <c r="A1" s="7" t="s">
        <v>16</v>
      </c>
      <c r="C1" t="s">
        <v>18</v>
      </c>
    </row>
    <row r="2" spans="1:8" x14ac:dyDescent="0.3">
      <c r="A2" t="s">
        <v>9</v>
      </c>
      <c r="B2">
        <v>360</v>
      </c>
      <c r="C2" t="s">
        <v>10</v>
      </c>
      <c r="E2">
        <v>13</v>
      </c>
      <c r="F2" t="s">
        <v>15</v>
      </c>
      <c r="H2" s="2">
        <v>0.56000000000000005</v>
      </c>
    </row>
    <row r="3" spans="1:8" x14ac:dyDescent="0.3">
      <c r="A3" t="s">
        <v>11</v>
      </c>
      <c r="C3">
        <v>310</v>
      </c>
    </row>
    <row r="4" spans="1:8" x14ac:dyDescent="0.3">
      <c r="A4" t="s">
        <v>12</v>
      </c>
      <c r="B4" t="s">
        <v>5</v>
      </c>
      <c r="C4" t="s">
        <v>13</v>
      </c>
      <c r="D4" t="s">
        <v>3</v>
      </c>
    </row>
    <row r="5" spans="1:8" x14ac:dyDescent="0.3">
      <c r="A5">
        <v>6</v>
      </c>
      <c r="D5" s="1">
        <v>310</v>
      </c>
    </row>
    <row r="6" spans="1:8" x14ac:dyDescent="0.3">
      <c r="A6">
        <v>7</v>
      </c>
      <c r="B6">
        <v>30.4</v>
      </c>
      <c r="C6">
        <v>1.5</v>
      </c>
      <c r="D6" s="1">
        <f>(B6*C6)+D5</f>
        <v>355.6</v>
      </c>
    </row>
    <row r="7" spans="1:8" x14ac:dyDescent="0.3">
      <c r="A7">
        <v>8</v>
      </c>
      <c r="B7">
        <v>30.4</v>
      </c>
      <c r="C7">
        <v>1.5</v>
      </c>
      <c r="D7" s="1">
        <f t="shared" ref="D7:D12" si="0">(B7*C7)+D6</f>
        <v>401.20000000000005</v>
      </c>
    </row>
    <row r="8" spans="1:8" x14ac:dyDescent="0.3">
      <c r="A8">
        <v>9</v>
      </c>
      <c r="B8">
        <v>30.4</v>
      </c>
      <c r="C8">
        <v>1.7</v>
      </c>
      <c r="D8" s="1">
        <f t="shared" si="0"/>
        <v>452.88000000000005</v>
      </c>
    </row>
    <row r="9" spans="1:8" x14ac:dyDescent="0.3">
      <c r="A9">
        <v>10</v>
      </c>
      <c r="B9">
        <v>30.4</v>
      </c>
      <c r="C9">
        <v>1.7</v>
      </c>
      <c r="D9" s="1">
        <f t="shared" si="0"/>
        <v>504.56000000000006</v>
      </c>
    </row>
    <row r="10" spans="1:8" x14ac:dyDescent="0.3">
      <c r="A10">
        <v>11</v>
      </c>
      <c r="B10">
        <v>30.4</v>
      </c>
      <c r="C10">
        <v>1.5</v>
      </c>
      <c r="D10" s="1">
        <f t="shared" si="0"/>
        <v>550.16000000000008</v>
      </c>
    </row>
    <row r="11" spans="1:8" x14ac:dyDescent="0.3">
      <c r="A11">
        <v>12</v>
      </c>
      <c r="B11">
        <v>30.4</v>
      </c>
      <c r="C11">
        <v>1.5</v>
      </c>
      <c r="D11" s="1">
        <f t="shared" si="0"/>
        <v>595.7600000000001</v>
      </c>
    </row>
    <row r="12" spans="1:8" x14ac:dyDescent="0.3">
      <c r="A12">
        <v>13</v>
      </c>
      <c r="B12">
        <v>30.4</v>
      </c>
      <c r="C12">
        <v>1.5</v>
      </c>
      <c r="D12" s="1">
        <f t="shared" si="0"/>
        <v>641.36000000000013</v>
      </c>
    </row>
    <row r="13" spans="1:8" x14ac:dyDescent="0.3">
      <c r="D13" s="1"/>
    </row>
    <row r="14" spans="1:8" x14ac:dyDescent="0.3">
      <c r="B14" t="s">
        <v>19</v>
      </c>
      <c r="C14" t="s">
        <v>20</v>
      </c>
      <c r="D14" s="1"/>
      <c r="E14" t="s">
        <v>15</v>
      </c>
      <c r="G14">
        <v>53</v>
      </c>
    </row>
    <row r="15" spans="1:8" x14ac:dyDescent="0.3">
      <c r="A15" t="s">
        <v>12</v>
      </c>
      <c r="B15" t="s">
        <v>5</v>
      </c>
      <c r="C15" t="s">
        <v>13</v>
      </c>
      <c r="D15" t="s">
        <v>3</v>
      </c>
    </row>
    <row r="16" spans="1:8" x14ac:dyDescent="0.3">
      <c r="A16">
        <v>6</v>
      </c>
      <c r="D16" s="1">
        <v>280</v>
      </c>
    </row>
    <row r="17" spans="1:4" x14ac:dyDescent="0.3">
      <c r="A17">
        <v>7</v>
      </c>
      <c r="B17">
        <v>30.4</v>
      </c>
      <c r="C17">
        <v>0.85</v>
      </c>
      <c r="D17" s="1">
        <f>(B17*C17)+D16</f>
        <v>305.83999999999997</v>
      </c>
    </row>
    <row r="18" spans="1:4" x14ac:dyDescent="0.3">
      <c r="A18">
        <v>8</v>
      </c>
      <c r="B18">
        <v>30.4</v>
      </c>
      <c r="C18">
        <v>0.85</v>
      </c>
      <c r="D18" s="1">
        <f t="shared" ref="D18:D32" si="1">(B18*C18)+D17</f>
        <v>331.67999999999995</v>
      </c>
    </row>
    <row r="19" spans="1:4" x14ac:dyDescent="0.3">
      <c r="A19">
        <v>9</v>
      </c>
      <c r="B19">
        <v>30.4</v>
      </c>
      <c r="C19">
        <v>0.85</v>
      </c>
      <c r="D19" s="1">
        <f t="shared" si="1"/>
        <v>357.51999999999992</v>
      </c>
    </row>
    <row r="20" spans="1:4" x14ac:dyDescent="0.3">
      <c r="A20">
        <v>10</v>
      </c>
      <c r="B20">
        <v>30.4</v>
      </c>
      <c r="C20">
        <v>0.85</v>
      </c>
      <c r="D20" s="1">
        <f t="shared" si="1"/>
        <v>383.3599999999999</v>
      </c>
    </row>
    <row r="21" spans="1:4" x14ac:dyDescent="0.3">
      <c r="A21">
        <v>11</v>
      </c>
      <c r="B21">
        <v>30.4</v>
      </c>
      <c r="C21">
        <v>0.85</v>
      </c>
      <c r="D21" s="1">
        <f t="shared" si="1"/>
        <v>409.19999999999987</v>
      </c>
    </row>
    <row r="22" spans="1:4" x14ac:dyDescent="0.3">
      <c r="A22">
        <v>12</v>
      </c>
      <c r="B22">
        <v>30.4</v>
      </c>
      <c r="C22">
        <v>0.85</v>
      </c>
      <c r="D22" s="1">
        <f t="shared" si="1"/>
        <v>435.03999999999985</v>
      </c>
    </row>
    <row r="23" spans="1:4" x14ac:dyDescent="0.3">
      <c r="A23">
        <v>13</v>
      </c>
      <c r="B23">
        <v>30.4</v>
      </c>
      <c r="C23">
        <v>0.85</v>
      </c>
      <c r="D23" s="1">
        <f t="shared" si="1"/>
        <v>460.87999999999982</v>
      </c>
    </row>
    <row r="24" spans="1:4" x14ac:dyDescent="0.3">
      <c r="A24">
        <v>14</v>
      </c>
      <c r="B24">
        <v>30.4</v>
      </c>
      <c r="C24">
        <v>0.85</v>
      </c>
      <c r="D24" s="1">
        <f t="shared" si="1"/>
        <v>486.7199999999998</v>
      </c>
    </row>
    <row r="25" spans="1:4" x14ac:dyDescent="0.3">
      <c r="A25">
        <v>15</v>
      </c>
      <c r="B25">
        <v>30.4</v>
      </c>
      <c r="C25">
        <v>0.8</v>
      </c>
      <c r="D25" s="1">
        <f t="shared" si="1"/>
        <v>511.03999999999979</v>
      </c>
    </row>
    <row r="26" spans="1:4" x14ac:dyDescent="0.3">
      <c r="A26">
        <v>16</v>
      </c>
      <c r="B26">
        <v>30.4</v>
      </c>
      <c r="C26">
        <v>0.8</v>
      </c>
      <c r="D26" s="1">
        <f t="shared" si="1"/>
        <v>535.35999999999979</v>
      </c>
    </row>
    <row r="27" spans="1:4" x14ac:dyDescent="0.3">
      <c r="A27">
        <v>17</v>
      </c>
      <c r="B27">
        <v>30.4</v>
      </c>
      <c r="C27">
        <v>0.8</v>
      </c>
      <c r="D27" s="1">
        <f t="shared" si="1"/>
        <v>559.67999999999984</v>
      </c>
    </row>
    <row r="28" spans="1:4" x14ac:dyDescent="0.3">
      <c r="A28">
        <v>18</v>
      </c>
      <c r="B28">
        <v>30.4</v>
      </c>
      <c r="C28">
        <v>0.8</v>
      </c>
      <c r="D28" s="1">
        <f t="shared" si="1"/>
        <v>583.99999999999989</v>
      </c>
    </row>
    <row r="29" spans="1:4" x14ac:dyDescent="0.3">
      <c r="A29">
        <v>19</v>
      </c>
      <c r="B29">
        <v>30.4</v>
      </c>
      <c r="C29">
        <v>0.8</v>
      </c>
      <c r="D29" s="1">
        <f t="shared" si="1"/>
        <v>608.31999999999994</v>
      </c>
    </row>
    <row r="30" spans="1:4" x14ac:dyDescent="0.3">
      <c r="A30">
        <v>20</v>
      </c>
      <c r="B30">
        <v>30.4</v>
      </c>
      <c r="C30">
        <v>0.7</v>
      </c>
      <c r="D30" s="1">
        <f t="shared" si="1"/>
        <v>629.59999999999991</v>
      </c>
    </row>
    <row r="31" spans="1:4" x14ac:dyDescent="0.3">
      <c r="A31">
        <v>21</v>
      </c>
      <c r="B31">
        <v>30.4</v>
      </c>
      <c r="C31">
        <v>0.7</v>
      </c>
      <c r="D31" s="1">
        <f t="shared" si="1"/>
        <v>650.87999999999988</v>
      </c>
    </row>
    <row r="32" spans="1:4" x14ac:dyDescent="0.3">
      <c r="A32">
        <v>22</v>
      </c>
      <c r="B32">
        <v>30.4</v>
      </c>
      <c r="C32">
        <v>0.7</v>
      </c>
      <c r="D32" s="1">
        <f t="shared" si="1"/>
        <v>672.15999999999985</v>
      </c>
    </row>
    <row r="33" spans="1:4" x14ac:dyDescent="0.3">
      <c r="D33" s="1"/>
    </row>
    <row r="34" spans="1:4" x14ac:dyDescent="0.3">
      <c r="D34" s="1"/>
    </row>
    <row r="35" spans="1:4" x14ac:dyDescent="0.3">
      <c r="B35" t="s">
        <v>19</v>
      </c>
      <c r="C35" t="s">
        <v>21</v>
      </c>
      <c r="D35" s="1" t="s">
        <v>22</v>
      </c>
    </row>
    <row r="36" spans="1:4" x14ac:dyDescent="0.3">
      <c r="A36" t="s">
        <v>12</v>
      </c>
      <c r="B36" t="s">
        <v>5</v>
      </c>
      <c r="C36" t="s">
        <v>13</v>
      </c>
      <c r="D36" t="s">
        <v>3</v>
      </c>
    </row>
    <row r="37" spans="1:4" x14ac:dyDescent="0.3">
      <c r="A37">
        <v>6</v>
      </c>
      <c r="D37" s="1">
        <v>310</v>
      </c>
    </row>
    <row r="38" spans="1:4" x14ac:dyDescent="0.3">
      <c r="A38">
        <v>7</v>
      </c>
      <c r="B38">
        <v>30.4</v>
      </c>
      <c r="C38">
        <v>1.1000000000000001</v>
      </c>
      <c r="D38" s="1">
        <f>(B38*C38)+D37</f>
        <v>343.44</v>
      </c>
    </row>
    <row r="39" spans="1:4" x14ac:dyDescent="0.3">
      <c r="A39">
        <v>8</v>
      </c>
      <c r="B39">
        <v>30.4</v>
      </c>
      <c r="C39">
        <v>1.1000000000000001</v>
      </c>
      <c r="D39" s="1">
        <f t="shared" ref="D39:D49" si="2">(B39*C39)+D38</f>
        <v>376.88</v>
      </c>
    </row>
    <row r="40" spans="1:4" x14ac:dyDescent="0.3">
      <c r="A40">
        <v>9</v>
      </c>
      <c r="B40">
        <v>30.4</v>
      </c>
      <c r="C40">
        <v>1.1000000000000001</v>
      </c>
      <c r="D40" s="1">
        <f t="shared" si="2"/>
        <v>410.32</v>
      </c>
    </row>
    <row r="41" spans="1:4" x14ac:dyDescent="0.3">
      <c r="A41">
        <v>10</v>
      </c>
      <c r="B41">
        <v>30.4</v>
      </c>
      <c r="C41">
        <v>1.1000000000000001</v>
      </c>
      <c r="D41" s="1">
        <f t="shared" si="2"/>
        <v>443.76</v>
      </c>
    </row>
    <row r="42" spans="1:4" x14ac:dyDescent="0.3">
      <c r="A42">
        <v>11</v>
      </c>
      <c r="B42">
        <v>30.4</v>
      </c>
      <c r="C42">
        <v>1.1000000000000001</v>
      </c>
      <c r="D42" s="1">
        <f t="shared" si="2"/>
        <v>477.2</v>
      </c>
    </row>
    <row r="43" spans="1:4" x14ac:dyDescent="0.3">
      <c r="A43">
        <v>12</v>
      </c>
      <c r="B43">
        <v>30.4</v>
      </c>
      <c r="C43">
        <v>1.1000000000000001</v>
      </c>
      <c r="D43" s="1">
        <f t="shared" si="2"/>
        <v>510.64</v>
      </c>
    </row>
    <row r="44" spans="1:4" x14ac:dyDescent="0.3">
      <c r="A44">
        <v>13</v>
      </c>
      <c r="B44">
        <v>30.4</v>
      </c>
      <c r="C44">
        <v>1.1000000000000001</v>
      </c>
      <c r="D44" s="1">
        <f t="shared" si="2"/>
        <v>544.07999999999993</v>
      </c>
    </row>
    <row r="45" spans="1:4" x14ac:dyDescent="0.3">
      <c r="A45">
        <v>14</v>
      </c>
      <c r="B45">
        <v>30.4</v>
      </c>
      <c r="C45">
        <v>1.1000000000000001</v>
      </c>
      <c r="D45" s="1">
        <f t="shared" si="2"/>
        <v>577.52</v>
      </c>
    </row>
    <row r="46" spans="1:4" x14ac:dyDescent="0.3">
      <c r="A46">
        <v>15</v>
      </c>
      <c r="B46">
        <v>30.4</v>
      </c>
      <c r="C46">
        <v>1.1000000000000001</v>
      </c>
      <c r="D46" s="1">
        <f t="shared" si="2"/>
        <v>610.96</v>
      </c>
    </row>
    <row r="47" spans="1:4" x14ac:dyDescent="0.3">
      <c r="A47">
        <v>16</v>
      </c>
      <c r="B47">
        <v>30.4</v>
      </c>
      <c r="C47">
        <v>1</v>
      </c>
      <c r="D47" s="1">
        <f t="shared" si="2"/>
        <v>641.36</v>
      </c>
    </row>
    <row r="48" spans="1:4" x14ac:dyDescent="0.3">
      <c r="A48">
        <v>17</v>
      </c>
      <c r="B48">
        <v>30.4</v>
      </c>
      <c r="C48">
        <v>1</v>
      </c>
      <c r="D48" s="1">
        <f t="shared" si="2"/>
        <v>671.76</v>
      </c>
    </row>
    <row r="49" spans="1:4" x14ac:dyDescent="0.3">
      <c r="A49">
        <v>18</v>
      </c>
      <c r="B49">
        <v>30.4</v>
      </c>
      <c r="C49">
        <v>1</v>
      </c>
      <c r="D49" s="1">
        <f t="shared" si="2"/>
        <v>702.16</v>
      </c>
    </row>
    <row r="50" spans="1:4" x14ac:dyDescent="0.3">
      <c r="D50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1" workbookViewId="0">
      <selection activeCell="Q15" sqref="Q15"/>
    </sheetView>
  </sheetViews>
  <sheetFormatPr defaultRowHeight="14.4" x14ac:dyDescent="0.3"/>
  <sheetData>
    <row r="1" spans="1:9" x14ac:dyDescent="0.3">
      <c r="A1" t="s">
        <v>0</v>
      </c>
      <c r="C1" t="s">
        <v>41</v>
      </c>
    </row>
    <row r="3" spans="1:9" x14ac:dyDescent="0.3">
      <c r="F3" s="2">
        <v>0.51</v>
      </c>
    </row>
    <row r="4" spans="1:9" x14ac:dyDescent="0.3">
      <c r="F4" t="s">
        <v>7</v>
      </c>
      <c r="H4" t="s">
        <v>14</v>
      </c>
      <c r="I4">
        <v>300</v>
      </c>
    </row>
    <row r="5" spans="1:9" x14ac:dyDescent="0.3">
      <c r="F5" t="s">
        <v>4</v>
      </c>
      <c r="G5" t="s">
        <v>5</v>
      </c>
      <c r="H5" t="s">
        <v>2</v>
      </c>
      <c r="I5" t="s">
        <v>3</v>
      </c>
    </row>
    <row r="6" spans="1:9" x14ac:dyDescent="0.3">
      <c r="D6" s="1"/>
      <c r="F6">
        <v>0</v>
      </c>
      <c r="G6">
        <v>0</v>
      </c>
      <c r="I6" s="1">
        <v>40</v>
      </c>
    </row>
    <row r="7" spans="1:9" x14ac:dyDescent="0.3">
      <c r="D7" s="1"/>
      <c r="F7">
        <v>1</v>
      </c>
      <c r="G7">
        <v>30.4</v>
      </c>
      <c r="H7">
        <v>0.85</v>
      </c>
      <c r="I7" s="1">
        <f t="shared" ref="I7:I30" si="0">(G7*H7)+I6</f>
        <v>65.84</v>
      </c>
    </row>
    <row r="8" spans="1:9" x14ac:dyDescent="0.3">
      <c r="D8" s="1"/>
      <c r="F8">
        <v>2</v>
      </c>
      <c r="G8">
        <v>30.4</v>
      </c>
      <c r="H8">
        <v>0.85</v>
      </c>
      <c r="I8" s="1">
        <f t="shared" si="0"/>
        <v>91.68</v>
      </c>
    </row>
    <row r="9" spans="1:9" x14ac:dyDescent="0.3">
      <c r="D9" s="1"/>
      <c r="F9">
        <v>3</v>
      </c>
      <c r="G9">
        <v>30.4</v>
      </c>
      <c r="H9">
        <v>0.85</v>
      </c>
      <c r="I9" s="1">
        <f t="shared" si="0"/>
        <v>117.52000000000001</v>
      </c>
    </row>
    <row r="10" spans="1:9" x14ac:dyDescent="0.3">
      <c r="D10" s="1"/>
      <c r="F10">
        <v>4</v>
      </c>
      <c r="G10">
        <v>30.4</v>
      </c>
      <c r="H10">
        <v>0.85</v>
      </c>
      <c r="I10" s="1">
        <f t="shared" si="0"/>
        <v>143.36000000000001</v>
      </c>
    </row>
    <row r="11" spans="1:9" x14ac:dyDescent="0.3">
      <c r="D11" s="1"/>
      <c r="F11">
        <v>5</v>
      </c>
      <c r="G11">
        <v>30.4</v>
      </c>
      <c r="H11">
        <v>0.85</v>
      </c>
      <c r="I11" s="1">
        <f t="shared" si="0"/>
        <v>169.20000000000002</v>
      </c>
    </row>
    <row r="12" spans="1:9" x14ac:dyDescent="0.3">
      <c r="D12" s="1"/>
      <c r="F12">
        <v>6</v>
      </c>
      <c r="G12">
        <v>30.4</v>
      </c>
      <c r="H12">
        <v>0.85</v>
      </c>
      <c r="I12" s="1">
        <f t="shared" si="0"/>
        <v>195.04000000000002</v>
      </c>
    </row>
    <row r="13" spans="1:9" x14ac:dyDescent="0.3">
      <c r="D13" s="1"/>
      <c r="F13">
        <v>7</v>
      </c>
      <c r="G13">
        <v>30.4</v>
      </c>
      <c r="H13">
        <v>0.8</v>
      </c>
      <c r="I13" s="1">
        <f t="shared" si="0"/>
        <v>219.36</v>
      </c>
    </row>
    <row r="14" spans="1:9" x14ac:dyDescent="0.3">
      <c r="D14" s="1"/>
      <c r="F14">
        <v>8</v>
      </c>
      <c r="G14">
        <v>30.4</v>
      </c>
      <c r="H14">
        <v>0.8</v>
      </c>
      <c r="I14" s="1">
        <f t="shared" si="0"/>
        <v>243.68</v>
      </c>
    </row>
    <row r="15" spans="1:9" x14ac:dyDescent="0.3">
      <c r="D15" s="1"/>
      <c r="F15">
        <v>9</v>
      </c>
      <c r="G15">
        <v>30.4</v>
      </c>
      <c r="H15">
        <v>0.8</v>
      </c>
      <c r="I15" s="1">
        <f t="shared" si="0"/>
        <v>268</v>
      </c>
    </row>
    <row r="16" spans="1:9" x14ac:dyDescent="0.3">
      <c r="D16" s="1"/>
      <c r="F16">
        <v>10</v>
      </c>
      <c r="G16">
        <v>30.4</v>
      </c>
      <c r="H16">
        <v>0.8</v>
      </c>
      <c r="I16" s="1">
        <f t="shared" si="0"/>
        <v>292.32</v>
      </c>
    </row>
    <row r="17" spans="4:9" x14ac:dyDescent="0.3">
      <c r="D17" s="1"/>
      <c r="F17">
        <v>11</v>
      </c>
      <c r="G17">
        <v>30.4</v>
      </c>
      <c r="H17">
        <v>0.8</v>
      </c>
      <c r="I17" s="1">
        <f t="shared" si="0"/>
        <v>316.64</v>
      </c>
    </row>
    <row r="18" spans="4:9" x14ac:dyDescent="0.3">
      <c r="D18" s="1"/>
      <c r="F18">
        <v>12</v>
      </c>
      <c r="G18">
        <v>30.4</v>
      </c>
      <c r="H18">
        <v>0.8</v>
      </c>
      <c r="I18" s="1">
        <f t="shared" si="0"/>
        <v>340.96</v>
      </c>
    </row>
    <row r="19" spans="4:9" x14ac:dyDescent="0.3">
      <c r="D19" s="1"/>
      <c r="F19">
        <v>13</v>
      </c>
      <c r="G19">
        <v>30.4</v>
      </c>
      <c r="H19">
        <v>0.8</v>
      </c>
      <c r="I19" s="1">
        <f t="shared" si="0"/>
        <v>365.28</v>
      </c>
    </row>
    <row r="20" spans="4:9" x14ac:dyDescent="0.3">
      <c r="D20" s="1"/>
      <c r="F20">
        <v>14</v>
      </c>
      <c r="G20">
        <v>30.4</v>
      </c>
      <c r="H20">
        <v>0.8</v>
      </c>
      <c r="I20" s="1">
        <f t="shared" si="0"/>
        <v>389.59999999999997</v>
      </c>
    </row>
    <row r="21" spans="4:9" x14ac:dyDescent="0.3">
      <c r="D21" s="1"/>
      <c r="F21">
        <v>15</v>
      </c>
      <c r="G21">
        <v>30.4</v>
      </c>
      <c r="H21">
        <v>0.8</v>
      </c>
      <c r="I21" s="1">
        <f t="shared" si="0"/>
        <v>413.91999999999996</v>
      </c>
    </row>
    <row r="22" spans="4:9" x14ac:dyDescent="0.3">
      <c r="F22">
        <v>16</v>
      </c>
      <c r="G22">
        <v>30.4</v>
      </c>
      <c r="H22">
        <v>0.8</v>
      </c>
      <c r="I22" s="1">
        <f t="shared" si="0"/>
        <v>438.23999999999995</v>
      </c>
    </row>
    <row r="23" spans="4:9" x14ac:dyDescent="0.3">
      <c r="F23">
        <v>17</v>
      </c>
      <c r="G23">
        <v>30.4</v>
      </c>
      <c r="H23">
        <v>0.8</v>
      </c>
      <c r="I23" s="1">
        <f t="shared" si="0"/>
        <v>462.55999999999995</v>
      </c>
    </row>
    <row r="24" spans="4:9" x14ac:dyDescent="0.3">
      <c r="F24">
        <v>18</v>
      </c>
      <c r="G24">
        <v>30.4</v>
      </c>
      <c r="H24">
        <v>0.8</v>
      </c>
      <c r="I24" s="1">
        <f t="shared" si="0"/>
        <v>486.87999999999994</v>
      </c>
    </row>
    <row r="25" spans="4:9" x14ac:dyDescent="0.3">
      <c r="F25">
        <v>19</v>
      </c>
      <c r="G25">
        <v>30.4</v>
      </c>
      <c r="H25">
        <v>0.8</v>
      </c>
      <c r="I25" s="1">
        <f t="shared" si="0"/>
        <v>511.19999999999993</v>
      </c>
    </row>
    <row r="26" spans="4:9" x14ac:dyDescent="0.3">
      <c r="F26">
        <v>20</v>
      </c>
      <c r="G26">
        <v>30.4</v>
      </c>
      <c r="H26">
        <v>0.8</v>
      </c>
      <c r="I26" s="1">
        <f t="shared" si="0"/>
        <v>535.52</v>
      </c>
    </row>
    <row r="27" spans="4:9" x14ac:dyDescent="0.3">
      <c r="F27">
        <v>21</v>
      </c>
      <c r="G27">
        <v>30.4</v>
      </c>
      <c r="H27">
        <v>0.8</v>
      </c>
      <c r="I27" s="1">
        <f t="shared" si="0"/>
        <v>559.84</v>
      </c>
    </row>
    <row r="28" spans="4:9" x14ac:dyDescent="0.3">
      <c r="F28">
        <v>22</v>
      </c>
      <c r="G28">
        <v>30.4</v>
      </c>
      <c r="H28">
        <v>0.8</v>
      </c>
      <c r="I28" s="1">
        <f t="shared" si="0"/>
        <v>584.16000000000008</v>
      </c>
    </row>
    <row r="29" spans="4:9" x14ac:dyDescent="0.3">
      <c r="F29">
        <v>23</v>
      </c>
      <c r="G29">
        <v>30.4</v>
      </c>
      <c r="H29">
        <v>0.8</v>
      </c>
      <c r="I29" s="1">
        <f t="shared" si="0"/>
        <v>608.48000000000013</v>
      </c>
    </row>
    <row r="30" spans="4:9" x14ac:dyDescent="0.3">
      <c r="F30">
        <v>24</v>
      </c>
      <c r="G30">
        <v>30.4</v>
      </c>
      <c r="H30">
        <v>0.8</v>
      </c>
      <c r="I30" s="1">
        <f t="shared" si="0"/>
        <v>632.80000000000018</v>
      </c>
    </row>
    <row r="31" spans="4:9" x14ac:dyDescent="0.3">
      <c r="I31" s="1"/>
    </row>
    <row r="32" spans="4:9" x14ac:dyDescent="0.3">
      <c r="I32" s="1"/>
    </row>
    <row r="33" spans="9:9" x14ac:dyDescent="0.3">
      <c r="I33" s="1"/>
    </row>
    <row r="34" spans="9:9" x14ac:dyDescent="0.3">
      <c r="I34" s="1"/>
    </row>
    <row r="35" spans="9:9" x14ac:dyDescent="0.3">
      <c r="I35" s="1"/>
    </row>
    <row r="36" spans="9:9" x14ac:dyDescent="0.3">
      <c r="I36" s="1"/>
    </row>
    <row r="37" spans="9:9" x14ac:dyDescent="0.3">
      <c r="I37" s="1"/>
    </row>
    <row r="38" spans="9:9" x14ac:dyDescent="0.3">
      <c r="I38" s="1"/>
    </row>
    <row r="39" spans="9:9" x14ac:dyDescent="0.3">
      <c r="I39" s="1"/>
    </row>
    <row r="40" spans="9:9" x14ac:dyDescent="0.3">
      <c r="I40" s="1"/>
    </row>
    <row r="41" spans="9:9" x14ac:dyDescent="0.3">
      <c r="I41" s="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P31" sqref="P31"/>
    </sheetView>
  </sheetViews>
  <sheetFormatPr defaultRowHeight="14.4" x14ac:dyDescent="0.3"/>
  <cols>
    <col min="1" max="4" width="9.109375" style="3"/>
    <col min="5" max="5" width="11.44140625" style="3" customWidth="1"/>
    <col min="6" max="7" width="9.109375" style="3"/>
  </cols>
  <sheetData>
    <row r="1" spans="1:7" x14ac:dyDescent="0.3">
      <c r="A1" s="4" t="s">
        <v>24</v>
      </c>
    </row>
    <row r="4" spans="1:7" x14ac:dyDescent="0.3">
      <c r="A4" s="4" t="s">
        <v>35</v>
      </c>
      <c r="B4" s="4" t="s">
        <v>25</v>
      </c>
      <c r="C4" s="4" t="s">
        <v>14</v>
      </c>
      <c r="D4" s="4" t="s">
        <v>26</v>
      </c>
      <c r="E4" s="4" t="s">
        <v>28</v>
      </c>
      <c r="F4" s="4" t="s">
        <v>29</v>
      </c>
      <c r="G4" s="4" t="s">
        <v>31</v>
      </c>
    </row>
    <row r="5" spans="1:7" x14ac:dyDescent="0.3">
      <c r="A5" s="4" t="s">
        <v>19</v>
      </c>
      <c r="D5" s="3" t="s">
        <v>12</v>
      </c>
      <c r="E5" s="3" t="s">
        <v>27</v>
      </c>
      <c r="F5" s="3" t="s">
        <v>30</v>
      </c>
      <c r="G5" s="3" t="s">
        <v>33</v>
      </c>
    </row>
    <row r="6" spans="1:7" x14ac:dyDescent="0.3">
      <c r="A6" s="3" t="s">
        <v>32</v>
      </c>
      <c r="B6" s="3">
        <v>3588</v>
      </c>
      <c r="C6" s="3">
        <v>274.2</v>
      </c>
      <c r="D6" s="3">
        <v>25.5</v>
      </c>
      <c r="E6" s="6">
        <v>0.52</v>
      </c>
      <c r="F6" s="5">
        <f>C6/E6</f>
        <v>527.30769230769226</v>
      </c>
      <c r="G6" s="5">
        <f>(F6-38)/D6*30.4</f>
        <v>583.33152337858212</v>
      </c>
    </row>
    <row r="7" spans="1:7" x14ac:dyDescent="0.3">
      <c r="A7" s="3" t="s">
        <v>34</v>
      </c>
      <c r="B7" s="3">
        <v>4815</v>
      </c>
      <c r="C7" s="3">
        <v>300.10000000000002</v>
      </c>
      <c r="D7" s="3">
        <v>23.3</v>
      </c>
      <c r="E7" s="6">
        <v>0.53</v>
      </c>
      <c r="F7" s="5">
        <f>C7/E7</f>
        <v>566.22641509433959</v>
      </c>
      <c r="G7" s="5">
        <f>(F7-38)/D7*30.4</f>
        <v>689.18811239776494</v>
      </c>
    </row>
    <row r="8" spans="1:7" x14ac:dyDescent="0.3">
      <c r="A8" s="4" t="s">
        <v>36</v>
      </c>
      <c r="F8" s="5"/>
      <c r="G8" s="5"/>
    </row>
    <row r="9" spans="1:7" x14ac:dyDescent="0.3">
      <c r="A9" s="3" t="s">
        <v>32</v>
      </c>
      <c r="B9" s="3">
        <v>1476</v>
      </c>
      <c r="C9" s="3">
        <v>322.60000000000002</v>
      </c>
      <c r="D9" s="3">
        <v>26.2</v>
      </c>
      <c r="E9" s="6">
        <v>0.52</v>
      </c>
      <c r="F9" s="5">
        <f t="shared" ref="F9:F15" si="0">C9/E9</f>
        <v>620.38461538461536</v>
      </c>
      <c r="G9" s="5">
        <f>(F9-40)/D9*30.4</f>
        <v>673.42337052260712</v>
      </c>
    </row>
    <row r="10" spans="1:7" x14ac:dyDescent="0.3">
      <c r="A10" s="3" t="s">
        <v>34</v>
      </c>
      <c r="B10" s="3">
        <v>457</v>
      </c>
      <c r="C10" s="3">
        <v>336.3</v>
      </c>
      <c r="D10" s="3">
        <v>25.4</v>
      </c>
      <c r="E10" s="6">
        <v>0.53</v>
      </c>
      <c r="F10" s="5">
        <f t="shared" si="0"/>
        <v>634.52830188679241</v>
      </c>
      <c r="G10" s="5">
        <f>(F10-42)/D10*30.4</f>
        <v>709.16773139206646</v>
      </c>
    </row>
    <row r="11" spans="1:7" x14ac:dyDescent="0.3">
      <c r="A11" s="4" t="s">
        <v>37</v>
      </c>
      <c r="E11" s="6"/>
      <c r="F11" s="5"/>
      <c r="G11" s="5"/>
    </row>
    <row r="12" spans="1:7" x14ac:dyDescent="0.3">
      <c r="A12" s="3" t="s">
        <v>38</v>
      </c>
      <c r="B12" s="3">
        <v>36240</v>
      </c>
      <c r="C12" s="3">
        <v>306.10000000000002</v>
      </c>
      <c r="D12" s="3">
        <v>18.399999999999999</v>
      </c>
      <c r="E12" s="6">
        <v>0.5</v>
      </c>
      <c r="F12" s="5">
        <f t="shared" si="0"/>
        <v>612.20000000000005</v>
      </c>
      <c r="G12" s="5">
        <f>(F12-40)/D12*30.4</f>
        <v>945.37391304347841</v>
      </c>
    </row>
    <row r="13" spans="1:7" x14ac:dyDescent="0.3">
      <c r="A13" s="3" t="s">
        <v>39</v>
      </c>
      <c r="B13" s="3">
        <v>50956</v>
      </c>
      <c r="C13" s="3">
        <v>304.3</v>
      </c>
      <c r="D13" s="3">
        <v>18.600000000000001</v>
      </c>
      <c r="E13" s="6">
        <v>0.5</v>
      </c>
      <c r="F13" s="5">
        <f t="shared" si="0"/>
        <v>608.6</v>
      </c>
      <c r="G13" s="5">
        <f>(F13-40)/D13*30.4</f>
        <v>929.32473118279563</v>
      </c>
    </row>
    <row r="14" spans="1:7" x14ac:dyDescent="0.3">
      <c r="A14" s="3" t="s">
        <v>32</v>
      </c>
      <c r="B14" s="3">
        <v>8780</v>
      </c>
      <c r="C14" s="3">
        <v>313.5</v>
      </c>
      <c r="D14" s="3">
        <v>18.3</v>
      </c>
      <c r="E14" s="6">
        <v>0.53</v>
      </c>
      <c r="F14" s="5">
        <f t="shared" si="0"/>
        <v>591.5094339622641</v>
      </c>
      <c r="G14" s="5">
        <f>(F14-40)/D14*30.4</f>
        <v>916.16867718321453</v>
      </c>
    </row>
    <row r="15" spans="1:7" x14ac:dyDescent="0.3">
      <c r="A15" s="3" t="s">
        <v>34</v>
      </c>
      <c r="B15" s="3">
        <v>9941</v>
      </c>
      <c r="C15" s="3">
        <v>349.6</v>
      </c>
      <c r="D15" s="3">
        <v>16.600000000000001</v>
      </c>
      <c r="E15" s="6">
        <v>0.56000000000000005</v>
      </c>
      <c r="F15" s="5">
        <f t="shared" si="0"/>
        <v>624.28571428571422</v>
      </c>
      <c r="G15" s="5">
        <f>(F15-43)/D15*30.4</f>
        <v>1064.5232358003441</v>
      </c>
    </row>
    <row r="16" spans="1:7" x14ac:dyDescent="0.3">
      <c r="B16" s="3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mjölkras tjur</vt:lpstr>
      <vt:lpstr>lätt köttras</vt:lpstr>
      <vt:lpstr>tung köttras</vt:lpstr>
      <vt:lpstr>mjölkras stut (2)</vt:lpstr>
      <vt:lpstr>Blad1</vt:lpstr>
    </vt:vector>
  </TitlesOfParts>
  <Company>KoNet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Clason</dc:creator>
  <cp:lastModifiedBy>Carin Clason</cp:lastModifiedBy>
  <cp:lastPrinted>2012-12-20T09:34:17Z</cp:lastPrinted>
  <dcterms:created xsi:type="dcterms:W3CDTF">2012-11-29T13:42:26Z</dcterms:created>
  <dcterms:modified xsi:type="dcterms:W3CDTF">2015-09-17T14:51:43Z</dcterms:modified>
</cp:coreProperties>
</file>